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72.20.10.70\joho-file\zaimu\03_財政担当\決算関係\財政状況資料集HPアップしたもの\"/>
    </mc:Choice>
  </mc:AlternateContent>
  <xr:revisionPtr revIDLastSave="0" documentId="8_{7BFFB8D8-D31C-4949-8F04-C977905238C9}" xr6:coauthVersionLast="45" xr6:coauthVersionMax="45" xr10:uidLastSave="{00000000-0000-0000-0000-000000000000}"/>
  <bookViews>
    <workbookView xWindow="4245" yWindow="1920" windowWidth="16155" windowHeight="978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l="1"/>
  <c r="BW37" i="10" s="1"/>
  <c r="BW38" i="10" s="1"/>
  <c r="BW39" i="10" s="1"/>
  <c r="CO34" i="10" s="1"/>
</calcChain>
</file>

<file path=xl/sharedStrings.xml><?xml version="1.0" encoding="utf-8"?>
<sst xmlns="http://schemas.openxmlformats.org/spreadsheetml/2006/main" count="1119" uniqueCount="569">
  <si>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</si>
  <si>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</si>
  <si>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</si>
  <si>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</si>
  <si>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</si>
  <si>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</si>
  <si>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</si>
  <si>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</si>
  <si>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</si>
  <si>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</si>
  <si>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</si>
  <si>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</si>
  <si>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</si>
  <si>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</si>
  <si>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</si>
  <si>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</si>
  <si>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</si>
  <si>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</si>
  <si>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</si>
  <si>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</si>
  <si>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</si>
  <si>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</si>
  <si>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</si>
  <si>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</si>
  <si>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</si>
  <si>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</si>
  <si>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</si>
  <si>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</si>
  <si>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</si>
  <si>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</si>
  <si>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</si>
  <si>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</si>
  <si>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</si>
  <si>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</si>
  <si>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</si>
  <si>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</si>
  <si>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</si>
  <si>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</si>
  <si>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</si>
  <si>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</si>
  <si>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</si>
  <si>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</si>
  <si>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</si>
  <si>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</si>
  <si>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</si>
  <si>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</si>
  <si>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</si>
  <si>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</si>
  <si>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</si>
  <si>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</si>
  <si>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</si>
  <si>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</si>
  <si>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</si>
  <si>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</si>
  <si>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</si>
  <si>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</si>
  <si>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</si>
  <si>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</si>
  <si>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</si>
  <si>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</si>
  <si>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</si>
  <si>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</si>
  <si>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</si>
  <si>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</si>
  <si>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</si>
  <si>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</si>
  <si>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</si>
  <si>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</si>
  <si>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</si>
  <si>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</si>
  <si>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</si>
  <si>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</si>
  <si>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</si>
  <si>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</si>
  <si>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</si>
  <si>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</si>
  <si>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</si>
  <si>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</si>
  <si>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</si>
  <si>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</si>
  <si>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</si>
  <si>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</si>
  <si>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</si>
  <si>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</si>
  <si>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</si>
  <si>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</si>
  <si>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</si>
  <si>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</si>
  <si>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</si>
  <si>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</si>
  <si>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</si>
  <si>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</si>
  <si>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</si>
  <si>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</si>
  <si>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三芳町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</si>
  <si>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</si>
  <si>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</si>
  <si>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</si>
  <si>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</si>
  <si>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</si>
  <si>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</si>
  <si>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</si>
  <si>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</si>
  <si>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</si>
  <si>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</si>
  <si>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</si>
  <si>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</si>
  <si>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</si>
  <si>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</si>
  <si>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</si>
  <si>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</si>
  <si>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</si>
  <si>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</si>
  <si>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</si>
  <si>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</si>
  <si>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</si>
  <si>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</si>
  <si>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</si>
  <si>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</si>
  <si>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</si>
  <si>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</si>
  <si>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</si>
  <si>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</si>
  <si>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</si>
  <si>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</si>
  <si>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</si>
  <si>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</si>
  <si>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</si>
  <si>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</si>
  <si>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</si>
  <si>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</si>
  <si>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</si>
  <si>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</si>
  <si>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</si>
  <si>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</si>
  <si>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</si>
  <si>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</si>
  <si>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</si>
  <si>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</si>
  <si>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</si>
  <si>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</si>
  <si>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</si>
  <si>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</si>
  <si>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</si>
  <si>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</si>
  <si>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</si>
  <si>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</si>
  <si>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</si>
  <si>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</si>
  <si>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</si>
  <si>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</si>
  <si>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</si>
  <si>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</si>
  <si>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</si>
  <si>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</si>
  <si>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</si>
  <si>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</si>
  <si>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</si>
  <si>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</si>
  <si>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</si>
  <si>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</si>
  <si>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</si>
  <si>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</si>
  <si>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</si>
  <si>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</si>
  <si>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</si>
  <si>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</si>
  <si>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</si>
  <si>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</si>
  <si>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</si>
  <si>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</si>
  <si>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</si>
  <si>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</si>
  <si>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</si>
  <si>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</si>
  <si>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</si>
  <si>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</si>
  <si>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</si>
  <si>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</si>
  <si>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</si>
  <si>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</si>
  <si>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</si>
  <si>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</si>
  <si>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</si>
  <si>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</si>
  <si>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</si>
  <si>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</si>
  <si>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</si>
  <si>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</si>
  <si>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</si>
  <si>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</si>
  <si>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</si>
  <si>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</si>
  <si>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</si>
  <si>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</si>
  <si>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</si>
  <si>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</si>
  <si>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</si>
  <si>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</si>
  <si>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</si>
  <si>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</si>
  <si>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</si>
  <si>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</si>
  <si>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埼玉県三芳町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</si>
  <si>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</si>
  <si>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</si>
  <si>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</si>
  <si>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</si>
  <si>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</si>
  <si>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</si>
  <si>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</si>
  <si>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</si>
  <si>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</si>
  <si>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</si>
  <si>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</si>
  <si>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</si>
  <si>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</si>
  <si>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</si>
  <si>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</si>
  <si>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</si>
  <si>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</si>
  <si>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</si>
  <si>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</si>
  <si>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</si>
  <si>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</si>
  <si>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</si>
  <si>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</si>
  <si>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</si>
  <si>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</si>
  <si>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</si>
  <si>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</si>
  <si>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</si>
  <si>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</si>
  <si>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</si>
  <si>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</si>
  <si>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</si>
  <si>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</si>
  <si>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</si>
  <si>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</si>
  <si>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</si>
  <si>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</si>
  <si>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</si>
  <si>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</si>
  <si>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</si>
  <si>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</si>
  <si>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</si>
  <si>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</si>
  <si>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</si>
  <si>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</si>
  <si>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</si>
  <si>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</si>
  <si>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</si>
  <si>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</si>
  <si>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</si>
  <si>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</si>
  <si>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</si>
  <si>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</si>
  <si>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</si>
  <si>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</si>
  <si>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</si>
  <si>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</si>
  <si>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</si>
  <si>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</si>
  <si>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</si>
  <si>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</si>
  <si>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</si>
  <si>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</si>
  <si>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</si>
  <si>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</si>
  <si>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</si>
  <si>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</si>
  <si>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</si>
  <si>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</si>
  <si>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</si>
  <si>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</si>
  <si>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</si>
  <si>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</si>
  <si>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</si>
  <si>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</si>
  <si>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</si>
  <si>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</si>
  <si>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</si>
  <si>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</si>
  <si>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</si>
  <si>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</si>
  <si>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</si>
  <si>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</si>
  <si>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</si>
  <si>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</si>
  <si>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</si>
  <si>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</si>
  <si>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</si>
  <si>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</si>
  <si>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</si>
  <si>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</si>
  <si>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</si>
  <si>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</si>
  <si>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</si>
  <si>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</si>
  <si>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</si>
  <si>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</si>
  <si>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</si>
  <si>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</si>
  <si>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</si>
  <si>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</si>
  <si>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</si>
  <si>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</si>
  <si>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</si>
  <si>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</si>
  <si>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</si>
  <si>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</si>
  <si>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</si>
  <si>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</si>
  <si>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</si>
  <si>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</si>
  <si>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</si>
  <si>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</si>
  <si>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</si>
  <si>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</si>
  <si>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</si>
  <si>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</si>
  <si>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</si>
  <si>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</si>
  <si>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</si>
  <si>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</si>
  <si>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</si>
  <si>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</si>
  <si>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</si>
  <si>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</si>
  <si>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</si>
  <si>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</si>
  <si>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</si>
  <si>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</si>
  <si>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</si>
  <si>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</si>
  <si>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</si>
  <si>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</si>
  <si>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</si>
  <si>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</si>
  <si>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</si>
  <si>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</si>
  <si>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</si>
  <si>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</si>
  <si>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</si>
  <si>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</si>
  <si>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</si>
  <si>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</si>
  <si>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</si>
  <si>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</si>
  <si>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</si>
  <si>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</si>
  <si>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</si>
  <si>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</si>
  <si>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</si>
  <si>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埼玉県三芳町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</si>
  <si>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</si>
  <si>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</si>
  <si>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</si>
  <si>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</si>
  <si>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</si>
  <si>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</si>
  <si>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</si>
  <si>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</si>
  <si>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</si>
  <si>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</si>
  <si>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</si>
  <si>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</si>
  <si>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</si>
  <si>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</si>
  <si>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</si>
  <si>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</si>
  <si>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</si>
  <si>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</si>
  <si>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</si>
  <si>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</si>
  <si>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</si>
  <si>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</si>
  <si>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</si>
  <si>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</si>
  <si>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</si>
  <si>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</si>
  <si>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</si>
  <si>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</si>
  <si>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</si>
  <si>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</si>
  <si>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</si>
  <si>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</si>
  <si>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</si>
  <si>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</si>
  <si>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</si>
  <si>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</si>
  <si>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</si>
  <si>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</si>
  <si>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</si>
  <si>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</si>
  <si>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</si>
  <si>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</si>
  <si>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</si>
  <si>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</si>
  <si>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</si>
  <si>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</si>
  <si>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</si>
  <si>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</si>
  <si>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</si>
  <si>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</si>
  <si>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</si>
  <si>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</si>
  <si>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</si>
  <si>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</si>
  <si>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</si>
  <si>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</si>
  <si>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</si>
  <si>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</si>
  <si>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</si>
  <si>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</si>
  <si>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</si>
  <si>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</si>
  <si>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</si>
  <si>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</si>
  <si>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</si>
  <si>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</si>
  <si>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</si>
  <si>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</si>
  <si>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</si>
  <si>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</si>
  <si>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</si>
  <si>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</si>
  <si>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</si>
  <si>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</si>
  <si>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</si>
  <si>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</si>
  <si>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</si>
  <si>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</si>
  <si>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</si>
  <si>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</si>
  <si>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</si>
  <si>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</si>
  <si>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</si>
  <si>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</si>
  <si>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</si>
  <si>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</si>
  <si>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</si>
  <si>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</si>
  <si>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</si>
  <si>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</si>
  <si>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</si>
  <si>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</si>
  <si>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</si>
  <si>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</si>
  <si>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</si>
  <si>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</si>
  <si>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</si>
  <si>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</si>
  <si>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</si>
  <si>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</si>
  <si>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</si>
  <si>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</si>
  <si>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</si>
  <si>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</si>
  <si>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</si>
  <si>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</si>
  <si>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</si>
  <si>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</si>
  <si>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</si>
  <si>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</si>
  <si>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</si>
  <si>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</si>
  <si>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</si>
  <si>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</si>
  <si>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</si>
  <si>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</si>
  <si>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</si>
  <si>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</si>
  <si>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</si>
  <si>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</si>
  <si>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</si>
  <si>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</si>
  <si>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</si>
  <si>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</si>
  <si>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</si>
  <si>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</si>
  <si>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</si>
  <si>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</si>
  <si>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</si>
  <si>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</si>
  <si>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</si>
  <si>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</si>
  <si>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</si>
  <si>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</si>
  <si>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</si>
  <si>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</si>
  <si>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</si>
  <si>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</si>
  <si>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</si>
  <si>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</si>
  <si>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</si>
  <si>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</si>
  <si>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</si>
  <si>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</si>
  <si>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</si>
  <si>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</si>
  <si>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</si>
  <si>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</si>
  <si>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</si>
  <si>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</si>
  <si>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</si>
  <si>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</si>
  <si>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</si>
  <si>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</si>
  <si>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</si>
  <si>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</si>
  <si>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</si>
  <si>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</si>
  <si>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</si>
  <si>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</si>
  <si>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</si>
  <si>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</si>
  <si>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</si>
  <si>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</si>
  <si>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</si>
  <si>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</si>
  <si>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</si>
  <si>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</si>
  <si>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</si>
  <si>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</si>
  <si>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</si>
  <si>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</si>
  <si>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</si>
  <si>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</si>
  <si>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2.39</t>
  </si>
  <si>
    <t>▲ 0.99</t>
  </si>
  <si>
    <t>水道事業会計</t>
  </si>
  <si>
    <t>下水道事業会計</t>
  </si>
  <si>
    <t>一般会計</t>
  </si>
  <si>
    <t>介護保険事業</t>
  </si>
  <si>
    <t>国民健康保険事業</t>
  </si>
  <si>
    <t>後期高齢者医療事業</t>
  </si>
  <si>
    <t>その他会計（赤字）</t>
  </si>
  <si>
    <t>その他会計（黒字）</t>
  </si>
  <si>
    <t>R01</t>
    <phoneticPr fontId="5"/>
  </si>
  <si>
    <t>R02</t>
    <phoneticPr fontId="5"/>
  </si>
  <si>
    <t>R03</t>
    <phoneticPr fontId="5"/>
  </si>
  <si>
    <t>R04</t>
    <phoneticPr fontId="5"/>
  </si>
  <si>
    <t>R05</t>
    <phoneticPr fontId="5"/>
  </si>
  <si>
    <t>-</t>
    <phoneticPr fontId="2"/>
  </si>
  <si>
    <t>入間東部地区事務組合</t>
    <rPh sb="0" eb="10">
      <t>イルマトウブチクジムクミアイ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</si>
  <si>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5"/>
  </si>
  <si>
    <t>埼玉県市町村総合事務組合</t>
    <rPh sb="0" eb="3">
      <t>サイタマケン</t>
    </rPh>
    <rPh sb="3" eb="6">
      <t>シチョウソン</t>
    </rPh>
    <rPh sb="6" eb="8">
      <t>ソウゴウ</t>
    </rPh>
    <rPh sb="8" eb="10">
      <t>ジム</t>
    </rPh>
    <rPh sb="10" eb="12">
      <t>クミアイ</t>
    </rPh>
    <phoneticPr fontId="5"/>
  </si>
  <si>
    <t>彩の国さいたま人づくり広域連合</t>
    <rPh sb="0" eb="1">
      <t>サイ</t>
    </rPh>
    <rPh sb="2" eb="3">
      <t>クニ</t>
    </rPh>
    <rPh sb="7" eb="8">
      <t>ヒト</t>
    </rPh>
    <rPh sb="11" eb="15">
      <t>コウイキレンゴウ</t>
    </rPh>
    <phoneticPr fontId="5"/>
  </si>
  <si>
    <t>一般会計</t>
    <rPh sb="0" eb="2">
      <t>イッパン</t>
    </rPh>
    <rPh sb="2" eb="4">
      <t>カイケイ</t>
    </rPh>
    <phoneticPr fontId="5"/>
  </si>
  <si>
    <t>特別会計</t>
    <rPh sb="0" eb="4">
      <t>トクベツカイケイ</t>
    </rPh>
    <phoneticPr fontId="5"/>
  </si>
  <si>
    <t>交通災害特別会計</t>
    <rPh sb="0" eb="2">
      <t>コウツウ</t>
    </rPh>
    <rPh sb="2" eb="4">
      <t>サイガイ</t>
    </rPh>
    <rPh sb="4" eb="6">
      <t>トクベツ</t>
    </rPh>
    <rPh sb="6" eb="8">
      <t>カイケイ</t>
    </rPh>
    <phoneticPr fontId="5"/>
  </si>
  <si>
    <t>三芳町土地開発公社</t>
    <rPh sb="0" eb="9">
      <t>ミヨシマチトチカイハツコウシャ</t>
    </rPh>
    <phoneticPr fontId="2"/>
  </si>
  <si>
    <t>公共施設マネジメント基金</t>
    <rPh sb="0" eb="4">
      <t>コウキョウシセツ</t>
    </rPh>
    <rPh sb="10" eb="12">
      <t>キキン</t>
    </rPh>
    <phoneticPr fontId="5"/>
  </si>
  <si>
    <t>まちづくり寄附基金</t>
    <rPh sb="5" eb="9">
      <t>キフキキン</t>
    </rPh>
    <phoneticPr fontId="2"/>
  </si>
  <si>
    <t>高齢者福祉基金</t>
    <rPh sb="0" eb="3">
      <t>コウレイシャ</t>
    </rPh>
    <rPh sb="3" eb="5">
      <t>フクシ</t>
    </rPh>
    <rPh sb="5" eb="7">
      <t>キキン</t>
    </rPh>
    <phoneticPr fontId="2"/>
  </si>
  <si>
    <t>地域福祉基金</t>
    <rPh sb="0" eb="2">
      <t>チイキ</t>
    </rPh>
    <rPh sb="2" eb="4">
      <t>フクシ</t>
    </rPh>
    <rPh sb="4" eb="6">
      <t>キキン</t>
    </rPh>
    <phoneticPr fontId="2"/>
  </si>
  <si>
    <t>緑ぬくもり基金</t>
    <rPh sb="0" eb="1">
      <t>ミドリ</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</si>
  <si>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</si>
  <si>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</si>
  <si>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発行の抑制による地方債残高の減少、基金残高の上昇などにより将来負担比率は低下している。有形固定資産減価償却率は上昇傾向にあり、主な要因として昭和４０年代に建設された小中学校や築３０年以上経過した児童館がいずれも有形固定資産減価償却率80％以上と高くなっていることなどが挙げられる。公共施設マネジメント基本計画に基づき、今後、老朽化対策に積極的に取り組んでいくとともに、建設事業の実施にあたっては、PFIやPPPなどの手法を検討することで地方債の新規発行の抑制に努める。</t>
    <rPh sb="66" eb="67">
      <t>オモ</t>
    </rPh>
    <rPh sb="68" eb="70">
      <t>ヨウイン</t>
    </rPh>
    <rPh sb="80" eb="82">
      <t>ケンセツ</t>
    </rPh>
    <rPh sb="100" eb="103">
      <t>ジドウカン</t>
    </rPh>
    <rPh sb="122" eb="124">
      <t>イジョウ</t>
    </rPh>
    <rPh sb="137" eb="138">
      <t>ア</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</si>
  <si>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</si>
  <si>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</si>
  <si>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</si>
  <si>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</si>
  <si>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</si>
  <si>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</si>
  <si>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発行の抑制による地方債残高の減少、基金残高の上昇などにより将来負担比率は低下している。実質公債費比率は類似団体と比較して高いものの、近年は地方債の新規発行を償還額以下に抑えるよう運用しているため、減少傾向にある。建設事業の実施にあたっては、PFIやPPPなどの手法を検討することで地方債の新規発行の抑制に努めるとともに、今後とも公債費の適正化に取り組んでいく。</t>
    <rPh sb="54" eb="56">
      <t>ルイジ</t>
    </rPh>
    <rPh sb="56" eb="58">
      <t>ダンタイ</t>
    </rPh>
    <rPh sb="59" eb="61">
      <t>ヒカク</t>
    </rPh>
    <rPh sb="63" eb="64">
      <t>タカ</t>
    </rPh>
    <rPh sb="101" eb="103">
      <t>ゲンショウ</t>
    </rPh>
    <rPh sb="163" eb="165">
      <t>コンゴ</t>
    </rPh>
    <rPh sb="167" eb="170">
      <t>コウサイヒ</t>
    </rPh>
    <rPh sb="171" eb="174">
      <t>テキセイカ</t>
    </rPh>
    <rPh sb="175" eb="176">
      <t>ト</t>
    </rPh>
    <rPh sb="177" eb="178">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</si>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</sst>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游ゴシック"/>
      <family val="3"/>
      <charset val="128"/>
      <scheme val="minor"/>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EE412F6-B96A-4156-86AE-2CF4E6B18AB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DB47-4656-AE7D-B0B32988D9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27723</c:v>
                </c:pt>
                <c:pt idx="1">
                  <c:v>28264</c:v>
                </c:pt>
                <c:pt idx="2">
                  <c:v>22118</c:v>
                </c:pt>
                <c:pt idx="3">
                  <c:v>28298</c:v>
                </c:pt>
                <c:pt idx="4">
                  <c:v>31842</c:v>
                </c:pt>
              </c:numCache>
            </c:numRef>
          </c:val>
          <c:smooth val="0"/>
          <c:extLst>
            <c:ext xmlns:c16="http://schemas.microsoft.com/office/drawing/2014/chart" uri="{C3380CC4-5D6E-409C-BE32-E72D297353CC}">
              <c16:uniqueId val="{00000001-DB47-4656-AE7D-B0B32988D9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6.06</c:v>
                </c:pt>
                <c:pt idx="1">
                  <c:v>10.74</c:v>
                </c:pt>
                <c:pt idx="2">
                  <c:v>13.18</c:v>
                </c:pt>
                <c:pt idx="3">
                  <c:v>15.88</c:v>
                </c:pt>
                <c:pt idx="4">
                  <c:v>11.87</c:v>
                </c:pt>
              </c:numCache>
            </c:numRef>
          </c:val>
          <c:extLst>
            <c:ext xmlns:c16="http://schemas.microsoft.com/office/drawing/2014/chart" uri="{C3380CC4-5D6E-409C-BE32-E72D297353CC}">
              <c16:uniqueId val="{00000000-6659-4A69-95BB-B1D1447633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12.17</c:v>
                </c:pt>
                <c:pt idx="1">
                  <c:v>12.44</c:v>
                </c:pt>
                <c:pt idx="2">
                  <c:v>17.079999999999998</c:v>
                </c:pt>
                <c:pt idx="3">
                  <c:v>19.78</c:v>
                </c:pt>
                <c:pt idx="4">
                  <c:v>21.43</c:v>
                </c:pt>
              </c:numCache>
            </c:numRef>
          </c:val>
          <c:extLst>
            <c:ext xmlns:c16="http://schemas.microsoft.com/office/drawing/2014/chart" uri="{C3380CC4-5D6E-409C-BE32-E72D297353CC}">
              <c16:uniqueId val="{00000001-6659-4A69-95BB-B1D1447633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-2.39</c:v>
                </c:pt>
                <c:pt idx="1">
                  <c:v>4.9000000000000004</c:v>
                </c:pt>
                <c:pt idx="2">
                  <c:v>6.68</c:v>
                </c:pt>
                <c:pt idx="3">
                  <c:v>6.92</c:v>
                </c:pt>
                <c:pt idx="4">
                  <c:v>-0.99</c:v>
                </c:pt>
              </c:numCache>
            </c:numRef>
          </c:val>
          <c:smooth val="0"/>
          <c:extLst>
            <c:ext xmlns:c16="http://schemas.microsoft.com/office/drawing/2014/chart" uri="{C3380CC4-5D6E-409C-BE32-E72D297353CC}">
              <c16:uniqueId val="{00000002-6659-4A69-95BB-B1D1447633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6B-456B-BE12-F93DF9E448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6B-456B-BE12-F93DF9E448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6B-456B-BE12-F93DF9E4480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6B-456B-BE12-F93DF9E44806}"/>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0.1</c:v>
                </c:pt>
                <c:pt idx="4">
                  <c:v>#N/A</c:v>
                </c:pt>
                <c:pt idx="5">
                  <c:v>0.2</c:v>
                </c:pt>
                <c:pt idx="6">
                  <c:v>#N/A</c:v>
                </c:pt>
                <c:pt idx="7">
                  <c:v>0.27</c:v>
                </c:pt>
                <c:pt idx="8">
                  <c:v>#N/A</c:v>
                </c:pt>
                <c:pt idx="9">
                  <c:v>0.05</c:v>
                </c:pt>
              </c:numCache>
            </c:numRef>
          </c:val>
          <c:extLst>
            <c:ext xmlns:c16="http://schemas.microsoft.com/office/drawing/2014/chart" uri="{C3380CC4-5D6E-409C-BE32-E72D297353CC}">
              <c16:uniqueId val="{00000004-A16B-456B-BE12-F93DF9E44806}"/>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1.18</c:v>
                </c:pt>
                <c:pt idx="2">
                  <c:v>#N/A</c:v>
                </c:pt>
                <c:pt idx="3">
                  <c:v>1.44</c:v>
                </c:pt>
                <c:pt idx="4">
                  <c:v>#N/A</c:v>
                </c:pt>
                <c:pt idx="5">
                  <c:v>1.82</c:v>
                </c:pt>
                <c:pt idx="6">
                  <c:v>#N/A</c:v>
                </c:pt>
                <c:pt idx="7">
                  <c:v>1.47</c:v>
                </c:pt>
                <c:pt idx="8">
                  <c:v>#N/A</c:v>
                </c:pt>
                <c:pt idx="9">
                  <c:v>0.39</c:v>
                </c:pt>
              </c:numCache>
            </c:numRef>
          </c:val>
          <c:extLst>
            <c:ext xmlns:c16="http://schemas.microsoft.com/office/drawing/2014/chart" uri="{C3380CC4-5D6E-409C-BE32-E72D297353CC}">
              <c16:uniqueId val="{00000005-A16B-456B-BE12-F93DF9E44806}"/>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1.55</c:v>
                </c:pt>
                <c:pt idx="2">
                  <c:v>#N/A</c:v>
                </c:pt>
                <c:pt idx="3">
                  <c:v>2.89</c:v>
                </c:pt>
                <c:pt idx="4">
                  <c:v>#N/A</c:v>
                </c:pt>
                <c:pt idx="5">
                  <c:v>1.99</c:v>
                </c:pt>
                <c:pt idx="6">
                  <c:v>#N/A</c:v>
                </c:pt>
                <c:pt idx="7">
                  <c:v>1.95</c:v>
                </c:pt>
                <c:pt idx="8">
                  <c:v>#N/A</c:v>
                </c:pt>
                <c:pt idx="9">
                  <c:v>2.2799999999999998</c:v>
                </c:pt>
              </c:numCache>
            </c:numRef>
          </c:val>
          <c:extLst>
            <c:ext xmlns:c16="http://schemas.microsoft.com/office/drawing/2014/chart" uri="{C3380CC4-5D6E-409C-BE32-E72D297353CC}">
              <c16:uniqueId val="{00000006-A16B-456B-BE12-F93DF9E4480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6.05</c:v>
                </c:pt>
                <c:pt idx="2">
                  <c:v>#N/A</c:v>
                </c:pt>
                <c:pt idx="3">
                  <c:v>10.73</c:v>
                </c:pt>
                <c:pt idx="4">
                  <c:v>#N/A</c:v>
                </c:pt>
                <c:pt idx="5">
                  <c:v>13.17</c:v>
                </c:pt>
                <c:pt idx="6">
                  <c:v>#N/A</c:v>
                </c:pt>
                <c:pt idx="7">
                  <c:v>15.88</c:v>
                </c:pt>
                <c:pt idx="8">
                  <c:v>#N/A</c:v>
                </c:pt>
                <c:pt idx="9">
                  <c:v>11.87</c:v>
                </c:pt>
              </c:numCache>
            </c:numRef>
          </c:val>
          <c:extLst>
            <c:ext xmlns:c16="http://schemas.microsoft.com/office/drawing/2014/chart" uri="{C3380CC4-5D6E-409C-BE32-E72D297353CC}">
              <c16:uniqueId val="{00000007-A16B-456B-BE12-F93DF9E4480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6.94</c:v>
                </c:pt>
                <c:pt idx="2">
                  <c:v>#N/A</c:v>
                </c:pt>
                <c:pt idx="3">
                  <c:v>8.66</c:v>
                </c:pt>
                <c:pt idx="4">
                  <c:v>#N/A</c:v>
                </c:pt>
                <c:pt idx="5">
                  <c:v>10.71</c:v>
                </c:pt>
                <c:pt idx="6">
                  <c:v>#N/A</c:v>
                </c:pt>
                <c:pt idx="7">
                  <c:v>11.63</c:v>
                </c:pt>
                <c:pt idx="8">
                  <c:v>#N/A</c:v>
                </c:pt>
                <c:pt idx="9">
                  <c:v>12.18</c:v>
                </c:pt>
              </c:numCache>
            </c:numRef>
          </c:val>
          <c:extLst>
            <c:ext xmlns:c16="http://schemas.microsoft.com/office/drawing/2014/chart" uri="{C3380CC4-5D6E-409C-BE32-E72D297353CC}">
              <c16:uniqueId val="{00000008-A16B-456B-BE12-F93DF9E448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16.420000000000002</c:v>
                </c:pt>
                <c:pt idx="2">
                  <c:v>#N/A</c:v>
                </c:pt>
                <c:pt idx="3">
                  <c:v>17.05</c:v>
                </c:pt>
                <c:pt idx="4">
                  <c:v>#N/A</c:v>
                </c:pt>
                <c:pt idx="5">
                  <c:v>17.22</c:v>
                </c:pt>
                <c:pt idx="6">
                  <c:v>#N/A</c:v>
                </c:pt>
                <c:pt idx="7">
                  <c:v>15.11</c:v>
                </c:pt>
                <c:pt idx="8">
                  <c:v>#N/A</c:v>
                </c:pt>
                <c:pt idx="9">
                  <c:v>12.74</c:v>
                </c:pt>
              </c:numCache>
            </c:numRef>
          </c:val>
          <c:extLst>
            <c:ext xmlns:c16="http://schemas.microsoft.com/office/drawing/2014/chart" uri="{C3380CC4-5D6E-409C-BE32-E72D297353CC}">
              <c16:uniqueId val="{00000009-A16B-456B-BE12-F93DF9E448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953</c:v>
                </c:pt>
                <c:pt idx="5">
                  <c:v>922</c:v>
                </c:pt>
                <c:pt idx="8">
                  <c:v>911</c:v>
                </c:pt>
                <c:pt idx="11">
                  <c:v>831</c:v>
                </c:pt>
                <c:pt idx="14">
                  <c:v>796</c:v>
                </c:pt>
              </c:numCache>
            </c:numRef>
          </c:val>
          <c:extLst>
            <c:ext xmlns:c16="http://schemas.microsoft.com/office/drawing/2014/chart" uri="{C3380CC4-5D6E-409C-BE32-E72D297353CC}">
              <c16:uniqueId val="{00000000-B076-4419-9838-9256060DE3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76-4419-9838-9256060DE3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76-4419-9838-9256060DE3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99</c:v>
                </c:pt>
                <c:pt idx="3">
                  <c:v>92</c:v>
                </c:pt>
                <c:pt idx="6">
                  <c:v>100</c:v>
                </c:pt>
                <c:pt idx="9">
                  <c:v>84</c:v>
                </c:pt>
                <c:pt idx="12">
                  <c:v>82</c:v>
                </c:pt>
              </c:numCache>
            </c:numRef>
          </c:val>
          <c:extLst>
            <c:ext xmlns:c16="http://schemas.microsoft.com/office/drawing/2014/chart" uri="{C3380CC4-5D6E-409C-BE32-E72D297353CC}">
              <c16:uniqueId val="{00000003-B076-4419-9838-9256060DE3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125</c:v>
                </c:pt>
                <c:pt idx="3">
                  <c:v>125</c:v>
                </c:pt>
                <c:pt idx="6">
                  <c:v>113</c:v>
                </c:pt>
                <c:pt idx="9">
                  <c:v>101</c:v>
                </c:pt>
                <c:pt idx="12">
                  <c:v>97</c:v>
                </c:pt>
              </c:numCache>
            </c:numRef>
          </c:val>
          <c:extLst>
            <c:ext xmlns:c16="http://schemas.microsoft.com/office/drawing/2014/chart" uri="{C3380CC4-5D6E-409C-BE32-E72D297353CC}">
              <c16:uniqueId val="{00000004-B076-4419-9838-9256060DE3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76-4419-9838-9256060DE3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76-4419-9838-9256060DE3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1579</c:v>
                </c:pt>
                <c:pt idx="3">
                  <c:v>1572</c:v>
                </c:pt>
                <c:pt idx="6">
                  <c:v>1482</c:v>
                </c:pt>
                <c:pt idx="9">
                  <c:v>1466</c:v>
                </c:pt>
                <c:pt idx="12">
                  <c:v>1417</c:v>
                </c:pt>
              </c:numCache>
            </c:numRef>
          </c:val>
          <c:extLst>
            <c:ext xmlns:c16="http://schemas.microsoft.com/office/drawing/2014/chart" uri="{C3380CC4-5D6E-409C-BE32-E72D297353CC}">
              <c16:uniqueId val="{00000007-B076-4419-9838-9256060DE3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850</c:v>
                </c:pt>
                <c:pt idx="2">
                  <c:v>#N/A</c:v>
                </c:pt>
                <c:pt idx="3">
                  <c:v>#N/A</c:v>
                </c:pt>
                <c:pt idx="4">
                  <c:v>867</c:v>
                </c:pt>
                <c:pt idx="5">
                  <c:v>#N/A</c:v>
                </c:pt>
                <c:pt idx="6">
                  <c:v>#N/A</c:v>
                </c:pt>
                <c:pt idx="7">
                  <c:v>784</c:v>
                </c:pt>
                <c:pt idx="8">
                  <c:v>#N/A</c:v>
                </c:pt>
                <c:pt idx="9">
                  <c:v>#N/A</c:v>
                </c:pt>
                <c:pt idx="10">
                  <c:v>820</c:v>
                </c:pt>
                <c:pt idx="11">
                  <c:v>#N/A</c:v>
                </c:pt>
                <c:pt idx="12">
                  <c:v>#N/A</c:v>
                </c:pt>
                <c:pt idx="13">
                  <c:v>800</c:v>
                </c:pt>
                <c:pt idx="14">
                  <c:v>#N/A</c:v>
                </c:pt>
              </c:numCache>
            </c:numRef>
          </c:val>
          <c:smooth val="0"/>
          <c:extLst>
            <c:ext xmlns:c16="http://schemas.microsoft.com/office/drawing/2014/chart" uri="{C3380CC4-5D6E-409C-BE32-E72D297353CC}">
              <c16:uniqueId val="{00000008-B076-4419-9838-9256060DE3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5163</c:v>
                </c:pt>
                <c:pt idx="5">
                  <c:v>4773</c:v>
                </c:pt>
                <c:pt idx="8">
                  <c:v>4248</c:v>
                </c:pt>
                <c:pt idx="11">
                  <c:v>3759</c:v>
                </c:pt>
                <c:pt idx="14">
                  <c:v>3314</c:v>
                </c:pt>
              </c:numCache>
            </c:numRef>
          </c:val>
          <c:extLst>
            <c:ext xmlns:c16="http://schemas.microsoft.com/office/drawing/2014/chart" uri="{C3380CC4-5D6E-409C-BE32-E72D297353CC}">
              <c16:uniqueId val="{00000000-3A30-4F6C-AAD5-CA6641D3C2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826</c:v>
                </c:pt>
                <c:pt idx="5">
                  <c:v>996</c:v>
                </c:pt>
                <c:pt idx="8">
                  <c:v>1777</c:v>
                </c:pt>
                <c:pt idx="11">
                  <c:v>1648</c:v>
                </c:pt>
                <c:pt idx="14">
                  <c:v>1592</c:v>
                </c:pt>
              </c:numCache>
            </c:numRef>
          </c:val>
          <c:extLst>
            <c:ext xmlns:c16="http://schemas.microsoft.com/office/drawing/2014/chart" uri="{C3380CC4-5D6E-409C-BE32-E72D297353CC}">
              <c16:uniqueId val="{00000001-3A30-4F6C-AAD5-CA6641D3C2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1814</c:v>
                </c:pt>
                <c:pt idx="5">
                  <c:v>2074</c:v>
                </c:pt>
                <c:pt idx="8">
                  <c:v>2270</c:v>
                </c:pt>
                <c:pt idx="11">
                  <c:v>3090</c:v>
                </c:pt>
                <c:pt idx="14">
                  <c:v>4235</c:v>
                </c:pt>
              </c:numCache>
            </c:numRef>
          </c:val>
          <c:extLst>
            <c:ext xmlns:c16="http://schemas.microsoft.com/office/drawing/2014/chart" uri="{C3380CC4-5D6E-409C-BE32-E72D297353CC}">
              <c16:uniqueId val="{00000002-3A30-4F6C-AAD5-CA6641D3C2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30-4F6C-AAD5-CA6641D3C2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30-4F6C-AAD5-CA6641D3C2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30-4F6C-AAD5-CA6641D3C2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1118</c:v>
                </c:pt>
                <c:pt idx="3">
                  <c:v>1125</c:v>
                </c:pt>
                <c:pt idx="6">
                  <c:v>981</c:v>
                </c:pt>
                <c:pt idx="9">
                  <c:v>933</c:v>
                </c:pt>
                <c:pt idx="12">
                  <c:v>1010</c:v>
                </c:pt>
              </c:numCache>
            </c:numRef>
          </c:val>
          <c:extLst>
            <c:ext xmlns:c16="http://schemas.microsoft.com/office/drawing/2014/chart" uri="{C3380CC4-5D6E-409C-BE32-E72D297353CC}">
              <c16:uniqueId val="{00000006-3A30-4F6C-AAD5-CA6641D3C2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627</c:v>
                </c:pt>
                <c:pt idx="3">
                  <c:v>692</c:v>
                </c:pt>
                <c:pt idx="6">
                  <c:v>612</c:v>
                </c:pt>
                <c:pt idx="9">
                  <c:v>575</c:v>
                </c:pt>
                <c:pt idx="12">
                  <c:v>546</c:v>
                </c:pt>
              </c:numCache>
            </c:numRef>
          </c:val>
          <c:extLst>
            <c:ext xmlns:c16="http://schemas.microsoft.com/office/drawing/2014/chart" uri="{C3380CC4-5D6E-409C-BE32-E72D297353CC}">
              <c16:uniqueId val="{00000007-3A30-4F6C-AAD5-CA6641D3C2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867</c:v>
                </c:pt>
                <c:pt idx="3">
                  <c:v>853</c:v>
                </c:pt>
                <c:pt idx="6">
                  <c:v>799</c:v>
                </c:pt>
                <c:pt idx="9">
                  <c:v>729</c:v>
                </c:pt>
                <c:pt idx="12">
                  <c:v>678</c:v>
                </c:pt>
              </c:numCache>
            </c:numRef>
          </c:val>
          <c:extLst>
            <c:ext xmlns:c16="http://schemas.microsoft.com/office/drawing/2014/chart" uri="{C3380CC4-5D6E-409C-BE32-E72D297353CC}">
              <c16:uniqueId val="{00000008-3A30-4F6C-AAD5-CA6641D3C2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129</c:v>
                </c:pt>
                <c:pt idx="3">
                  <c:v>490</c:v>
                </c:pt>
                <c:pt idx="6">
                  <c:v>491</c:v>
                </c:pt>
                <c:pt idx="9">
                  <c:v>601</c:v>
                </c:pt>
                <c:pt idx="12">
                  <c:v>383</c:v>
                </c:pt>
              </c:numCache>
            </c:numRef>
          </c:val>
          <c:extLst>
            <c:ext xmlns:c16="http://schemas.microsoft.com/office/drawing/2014/chart" uri="{C3380CC4-5D6E-409C-BE32-E72D297353CC}">
              <c16:uniqueId val="{00000009-3A30-4F6C-AAD5-CA6641D3C2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13414</c:v>
                </c:pt>
                <c:pt idx="3">
                  <c:v>12653</c:v>
                </c:pt>
                <c:pt idx="6">
                  <c:v>11751</c:v>
                </c:pt>
                <c:pt idx="9">
                  <c:v>11003</c:v>
                </c:pt>
                <c:pt idx="12">
                  <c:v>10350</c:v>
                </c:pt>
              </c:numCache>
            </c:numRef>
          </c:val>
          <c:extLst>
            <c:ext xmlns:c16="http://schemas.microsoft.com/office/drawing/2014/chart" uri="{C3380CC4-5D6E-409C-BE32-E72D297353CC}">
              <c16:uniqueId val="{0000000A-3A30-4F6C-AAD5-CA6641D3C2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8351</c:v>
                </c:pt>
                <c:pt idx="2">
                  <c:v>#N/A</c:v>
                </c:pt>
                <c:pt idx="3">
                  <c:v>#N/A</c:v>
                </c:pt>
                <c:pt idx="4">
                  <c:v>7969</c:v>
                </c:pt>
                <c:pt idx="5">
                  <c:v>#N/A</c:v>
                </c:pt>
                <c:pt idx="6">
                  <c:v>#N/A</c:v>
                </c:pt>
                <c:pt idx="7">
                  <c:v>6340</c:v>
                </c:pt>
                <c:pt idx="8">
                  <c:v>#N/A</c:v>
                </c:pt>
                <c:pt idx="9">
                  <c:v>#N/A</c:v>
                </c:pt>
                <c:pt idx="10">
                  <c:v>5343</c:v>
                </c:pt>
                <c:pt idx="11">
                  <c:v>#N/A</c:v>
                </c:pt>
                <c:pt idx="12">
                  <c:v>#N/A</c:v>
                </c:pt>
                <c:pt idx="13">
                  <c:v>3825</c:v>
                </c:pt>
                <c:pt idx="14">
                  <c:v>#N/A</c:v>
                </c:pt>
              </c:numCache>
            </c:numRef>
          </c:val>
          <c:smooth val="0"/>
          <c:extLst>
            <c:ext xmlns:c16="http://schemas.microsoft.com/office/drawing/2014/chart" uri="{C3380CC4-5D6E-409C-BE32-E72D297353CC}">
              <c16:uniqueId val="{0000000B-3A30-4F6C-AAD5-CA6641D3C2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1442</c:v>
                </c:pt>
                <c:pt idx="1">
                  <c:v>1758</c:v>
                </c:pt>
                <c:pt idx="2">
                  <c:v>1982</c:v>
                </c:pt>
              </c:numCache>
            </c:numRef>
          </c:val>
          <c:extLst>
            <c:ext xmlns:c16="http://schemas.microsoft.com/office/drawing/2014/chart" uri="{C3380CC4-5D6E-409C-BE32-E72D297353CC}">
              <c16:uniqueId val="{00000000-B2A1-422B-A6A1-3A8D404690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2A1-422B-A6A1-3A8D404690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1256</c:v>
                </c:pt>
                <c:pt idx="1">
                  <c:v>1773</c:v>
                </c:pt>
                <c:pt idx="2">
                  <c:v>2482</c:v>
                </c:pt>
              </c:numCache>
            </c:numRef>
          </c:val>
          <c:extLst>
            <c:ext xmlns:c16="http://schemas.microsoft.com/office/drawing/2014/chart" uri="{C3380CC4-5D6E-409C-BE32-E72D297353CC}">
              <c16:uniqueId val="{00000002-B2A1-422B-A6A1-3A8D404690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{1BC27A3A-C8A1-40AE-8059-509EBE9AE6BD}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8B7-4BA1-9E71-BB825BDB67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{D29BE4FA-1081-4A08-9782-D50B938F1EBE}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B7-4BA1-9E71-BB825BDB67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{856B651D-5603-412E-8969-7462EC998CF9}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B7-4BA1-9E71-BB825BDB67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{AACD1573-4102-46CD-9D93-012A3432384B}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B7-4BA1-9E71-BB825BDB67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{4B30F96C-F8F4-4A4A-8EDB-8DB40760B9DB}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B7-4BA1-9E71-BB825BDB67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{925FE9FE-6D0A-457D-BEA8-02E57E69DBDA}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8B7-4BA1-9E71-BB825BDB67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{742CD136-ACBC-4292-826E-1BE3A4905278}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8B7-4BA1-9E71-BB825BDB67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{40E635AC-9E34-4AF9-92D8-BAAC88808F2A}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8B7-4BA1-9E71-BB825BDB67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{3F7A9D29-2202-43D7-99B8-5668DD529630}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8B7-4BA1-9E71-BB825BDB67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62.3</c:v>
                </c:pt>
                <c:pt idx="16">
                  <c:v>63.9</c:v>
                </c:pt>
                <c:pt idx="24">
                  <c:v>65</c:v>
                </c:pt>
                <c:pt idx="32">
                  <c:v>65.8</c:v>
                </c:pt>
              </c:numCache>
            </c:numRef>
          </c:xVal>
          <c:yVal>
            <c:numRef>
              <c:f>公会計指標分析・財政指標組合せ分析表!$BP$51:$DC$51</c:f>
              <c:numCache>
                <c:formatCode>#,##0.0;"▲ "#,##0.0</c:formatCode>
                <c:ptCount val="40"/>
                <c:pt idx="0">
                  <c:v>105.1</c:v>
                </c:pt>
                <c:pt idx="8">
                  <c:v>100.2</c:v>
                </c:pt>
                <c:pt idx="16">
                  <c:v>80.900000000000006</c:v>
                </c:pt>
                <c:pt idx="24">
                  <c:v>64.099999999999994</c:v>
                </c:pt>
                <c:pt idx="32">
                  <c:v>43.7</c:v>
                </c:pt>
              </c:numCache>
            </c:numRef>
          </c:yVal>
          <c:smooth val="0"/>
          <c:extLst>
            <c:ext xmlns:c16="http://schemas.microsoft.com/office/drawing/2014/chart" uri="{C3380CC4-5D6E-409C-BE32-E72D297353CC}">
              <c16:uniqueId val="{00000009-58B7-4BA1-9E71-BB825BDB67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{F5FFBA3D-34B2-4047-BD7F-CC52D53273FE}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8B7-4BA1-9E71-BB825BDB67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{AF481D11-9FEB-4E83-8895-CDB5B19726A4}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B7-4BA1-9E71-BB825BDB67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{78EFE02D-E747-47F3-8EE6-6E5FFEF9D67C}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B7-4BA1-9E71-BB825BDB67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{CCF57B8E-420C-466E-A06B-BC90200D2D39}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B7-4BA1-9E71-BB825BDB67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{F8265556-F4F8-4A5F-9367-BE304DE45908}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B7-4BA1-9E71-BB825BDB67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{A1154673-2AA9-47D4-B9CE-6F5D11B05A1D}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8B7-4BA1-9E71-BB825BDB67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{7585C2B2-1757-4EA0-9869-1744E84AC361}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8B7-4BA1-9E71-BB825BDB67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{0286271A-5573-4F5E-9A46-E9A79A170007}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8B7-4BA1-9E71-BB825BDB67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{05EAA9CC-81FA-4BE6-A5DC-6BFD302EE471}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8B7-4BA1-9E71-BB825BDB67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58B7-4BA1-9E71-BB825BDB67FD}"/>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6.1947439117697222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{8128F2A4-9610-4A50-8EC4-DF159930B3D9}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98C-46E5-A11B-EE4467115E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{9335C4ED-E671-416F-A647-34B9C8DE054C}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8C-46E5-A11B-EE4467115E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{A08BA9E4-142E-456E-9FFD-ED9A80E2F0B2}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8C-46E5-A11B-EE4467115E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{08261A8F-9615-42C0-8593-950D2985B135}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8C-46E5-A11B-EE4467115E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{AA6504E3-70E5-4D49-8C33-1EB52E124D2E}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8C-46E5-A11B-EE4467115EDF}"/>
                </c:ext>
              </c:extLst>
            </c:dLbl>
            <c:dLbl>
              <c:idx val="8"/>
              <c:layout>
                <c:manualLayout>
                  <c:x val="0"/>
                  <c:y val="-6.194743911769802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{7069D748-2604-4383-83BC-9B2496E9840B}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98C-46E5-A11B-EE4467115ED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{6793D4E3-03CE-42B8-A710-DF0A1343C49F}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98C-46E5-A11B-EE4467115ED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{8712A8A9-F652-4A68-8D48-B8DF5CEF8D29}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98C-46E5-A11B-EE4467115ED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{CCD20F56-3AD6-4600-946A-FA1511CB7A77}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98C-46E5-A11B-EE4467115E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10.9</c:v>
                </c:pt>
                <c:pt idx="16">
                  <c:v>10.5</c:v>
                </c:pt>
                <c:pt idx="24">
                  <c:v>10.199999999999999</c:v>
                </c:pt>
                <c:pt idx="32">
                  <c:v>9.6</c:v>
                </c:pt>
              </c:numCache>
            </c:numRef>
          </c:xVal>
          <c:yVal>
            <c:numRef>
              <c:f>公会計指標分析・財政指標組合せ分析表!$BP$73:$DC$73</c:f>
              <c:numCache>
                <c:formatCode>#,##0.0;"▲ "#,##0.0</c:formatCode>
                <c:ptCount val="40"/>
                <c:pt idx="0">
                  <c:v>105.1</c:v>
                </c:pt>
                <c:pt idx="8">
                  <c:v>100.2</c:v>
                </c:pt>
                <c:pt idx="16">
                  <c:v>80.900000000000006</c:v>
                </c:pt>
                <c:pt idx="24">
                  <c:v>64.099999999999994</c:v>
                </c:pt>
                <c:pt idx="32">
                  <c:v>43.7</c:v>
                </c:pt>
              </c:numCache>
            </c:numRef>
          </c:yVal>
          <c:smooth val="0"/>
          <c:extLst>
            <c:ext xmlns:c16="http://schemas.microsoft.com/office/drawing/2014/chart" uri="{C3380CC4-5D6E-409C-BE32-E72D297353CC}">
              <c16:uniqueId val="{00000009-798C-46E5-A11B-EE4467115E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79743771767811E-2"/>
                  <c:y val="-5.596212635462395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{06010591-7E78-401A-919A-579EED9FB3D0}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98C-46E5-A11B-EE4467115E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{B224D289-8079-4E61-BF3B-59462F9A1AC8}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8C-46E5-A11B-EE4467115E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{2473C087-19E4-4975-B56B-3714749997C0}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8C-46E5-A11B-EE4467115E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{C417A2A8-2041-45FF-9666-ED311D2439AB}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8C-46E5-A11B-EE4467115E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{63532320-6792-480C-B046-D1D66A8C839C}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8C-46E5-A11B-EE4467115EDF}"/>
                </c:ext>
              </c:extLst>
            </c:dLbl>
            <c:dLbl>
              <c:idx val="8"/>
              <c:layout>
                <c:manualLayout>
                  <c:x val="-3.034324773247319E-2"/>
                  <c:y val="-6.887116782096393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{567FAFB9-4FFF-47F0-9F50-8C3E8A30750F}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98C-46E5-A11B-EE4467115ED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{284329E5-2A0F-4036-96E5-B35F4A842323}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98C-46E5-A11B-EE4467115EDF}"/>
                </c:ext>
              </c:extLst>
            </c:dLbl>
            <c:dLbl>
              <c:idx val="24"/>
              <c:layout>
                <c:manualLayout>
                  <c:x val="-3.0343319526001892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{E4CEC6CD-070D-41C5-BA66-A88FD7ED0B7B}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98C-46E5-A11B-EE4467115EDF}"/>
                </c:ext>
              </c:extLst>
            </c:dLbl>
            <c:dLbl>
              <c:idx val="32"/>
              <c:layout>
                <c:manualLayout>
                  <c:x val="-3.2797365924149412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{9A1F96D3-214A-4F94-8351-74ACDB225067}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98C-46E5-A11B-EE4467115E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798C-46E5-A11B-EE4467115EDF}"/>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実質公債費比率（分子）は、前年比▲</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百万円の減となった。その主な要因としては、</a:t>
          </a:r>
          <a:r>
            <a:rPr kumimoji="1" lang="ja-JP" altLang="en-US" sz="1100">
              <a:solidFill>
                <a:schemeClr val="dk1"/>
              </a:solidFill>
              <a:effectLst/>
              <a:latin typeface="+mn-lt"/>
              <a:ea typeface="+mn-ea"/>
              <a:cs typeface="+mn-cs"/>
            </a:rPr>
            <a:t>地方道路等整備</a:t>
          </a:r>
          <a:r>
            <a:rPr kumimoji="1" lang="ja-JP" altLang="ja-JP" sz="1100">
              <a:solidFill>
                <a:schemeClr val="dk1"/>
              </a:solidFill>
              <a:effectLst/>
              <a:latin typeface="+mn-lt"/>
              <a:ea typeface="+mn-ea"/>
              <a:cs typeface="+mn-cs"/>
            </a:rPr>
            <a:t>事業を含む</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事業の償還完了により、前年比元利償還額が▲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百万円減少したことによるものである。今後の財政運営については、公共施設マネジメント基本計画等に基づき計画的に施設改修等を実施し、起債発行の抑制に努める。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将来負担比率</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分子</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の構造については、前年度より▲</a:t>
          </a:r>
          <a:r>
            <a:rPr kumimoji="1" lang="en-US" altLang="ja-JP" sz="1100">
              <a:solidFill>
                <a:sysClr val="windowText" lastClr="000000"/>
              </a:solidFill>
              <a:effectLst/>
              <a:latin typeface="+mn-lt"/>
              <a:ea typeface="+mn-ea"/>
              <a:cs typeface="+mn-cs"/>
            </a:rPr>
            <a:t>1,518</a:t>
          </a:r>
          <a:r>
            <a:rPr kumimoji="1" lang="ja-JP" altLang="ja-JP" sz="1100">
              <a:solidFill>
                <a:sysClr val="windowText" lastClr="000000"/>
              </a:solidFill>
              <a:effectLst/>
              <a:latin typeface="+mn-lt"/>
              <a:ea typeface="+mn-ea"/>
              <a:cs typeface="+mn-cs"/>
            </a:rPr>
            <a:t>百万円減少した。その主な要因としては、一般会計等に係る地方債の現在高が減少したためである。しかしながら、藤久保地域拠点施設整備等事業など</a:t>
          </a:r>
          <a:r>
            <a:rPr kumimoji="1" lang="ja-JP" altLang="en-US" sz="1100">
              <a:solidFill>
                <a:sysClr val="windowText" lastClr="000000"/>
              </a:solidFill>
              <a:effectLst/>
              <a:latin typeface="+mn-lt"/>
              <a:ea typeface="+mn-ea"/>
              <a:cs typeface="+mn-cs"/>
            </a:rPr>
            <a:t>により起債額の増加が見込まれる</a:t>
          </a:r>
          <a:r>
            <a:rPr kumimoji="1" lang="ja-JP" altLang="ja-JP" sz="1100">
              <a:solidFill>
                <a:sysClr val="windowText" lastClr="000000"/>
              </a:solidFill>
              <a:effectLst/>
              <a:latin typeface="+mn-lt"/>
              <a:ea typeface="+mn-ea"/>
              <a:cs typeface="+mn-cs"/>
            </a:rPr>
            <a:t>。今後も充当可能基金の積立や公共施設マネジメント基本計画等に基づく計画的な施設投資を行い、地方債の新規発行額を抑制し、財政の健全化に努める。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埼玉県三芳町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財政調整基金は、歳入の増加による基金の取崩し減少及び前年度実質収支の一部積立により前年比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百万円の増加となった。特定目的基金についても、前前年度比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百万円の増となった。主な要因は、公共施設マネジメント基金が増加しているためである。公共施設マネジメント基金については、決算剰余金の一部積立によるものである。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財政調整基金については、第７次行政改革大綱の中で標準財政規模に対し、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百万円となっている。標準財政規模に対し、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％を確保しているところであるが、物価高騰の影響等先行きが不透明な中で安定的な行政運営を行うため、事務事業の精査等により引き続き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％以上確保し続けることを目指す。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まちづくり寄附基金：子育てに関する事業、安心・安全に関する事業、芸術・文化・教育に関する事業など、魅力あるまちづくりを目的とする。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公共施設マネジメント基金：公共施設の計画的な整備を図ることを目的とする。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高齢者福祉基金：高齢者の福祉の充実に資することを目的とする。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地域福祉基金：在宅福祉の推進等、地域における保健福祉活動の振興を図ることを目的とする。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緑ぬくもり基金：緑の保全・育成及び未来を拓きぬくもりのあるまちづくりを目的とする。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公共施設マネジメント基金については、決算剰余金の一部積立の積み立てによる増。</a:t>
          </a:r>
          <a:endParaRPr lang="en-US"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まちづくり寄附基金については、ふるさと納税による寄付金額の減少による減。</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特定目的基金のうち、公共施設マネジメント基金においては、令和６年度より大型の公共施設の更新・複合化事業を予定しているため、引き続き積極的な積み立てを目指すものである。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年度当初予算時点で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百万円の財政調整基金の繰入を予定していたが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新型コロナウイルス感染症対策による事業の中止等のよる歳出の減により最終的な繰入額は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百万円となった。一方で積立に関しては、令和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年度決算剰余金による積立金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年度に比べ減少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財政調整基金については、第７次行政改革大綱の中で標準財政規模に対し、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％以上を目標としており、令和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年度の標準財政規模</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9,246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百万円に対し、令和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年度末財政調整基金残高は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百万円となっている。標準財政規模に対し、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％を確保しているところであるが、物価高騰の影響等先行きが不透明な中で安定的な行政運営を行うため、事務事業の精査等により引き続き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％以上確保し続けることを目指す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7E09FA4-BF04-420B-9D38-8AF2523AE5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097F0A-1D93-4EFE-902D-228937A9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3B53211-43B5-4569-BB92-3A57FA3958D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4C9F64F-563C-43BF-BD82-2B97CF56EC4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5F0AF5F-5F1E-49C4-9E6A-881EFADCFC9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7136156-7597-49EA-896F-1944EAB8F14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367B300-267B-4F5A-8643-D844819E09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8830E4D-A28A-4EA4-B24B-8C1D6296667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6BC4248-EC90-478F-9634-1A4FDA2E029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B526B1D-B61B-4FD8-962B-196D1305B59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AFB8FBD-3917-48C6-92DF-6308BB3B1B2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E4128A1-88DF-4311-98B1-E82F8C6D7FB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E6789E7-50C6-4AE5-A8F5-806CD88228B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F4B27AB-A546-4F57-9EA5-E0685F02485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5975776-ED97-41A3-93AB-3E0095E6A45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8891B50-AC2B-42D9-A837-C4CBFE2DE6F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C53B0BE-7DC4-4E23-B7A4-39AA69CCA0E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9FBA553-1E81-4FF0-8222-F77D71C2279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3EC8CAC-CA9D-4520-B7E4-87A750C789B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97EC80E-DF60-45A7-97E9-C632116519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CAE3374-6CDD-4C70-8E19-BA2D6A973C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4324608-EC89-4CAC-A683-6501E4EB60B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280BD5E-A348-47BA-97A0-522B8EF1B94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9F2F77F-DA63-4CA7-B41A-1D37C50DD34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EADC1BC-63DE-46E8-927A-CC95BDBA122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AB85535-1D24-4F18-9DF2-5A379C7B2C7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6882BEA-DD3D-46BD-A8EB-065527B6F94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9F15C4E-2789-4B1A-BA0B-77A2618E477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612CAF1-F30C-4864-91E9-79F1C9070C8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60918F2-5BF5-40D1-8BC5-7222996B5B3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4FCFE44-C39D-494F-9B38-F01DF60FD2A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2A84B9E-21DD-4F55-8509-4C5F5F23C0F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94930DE6-2A66-42A9-BCF0-078BEED7562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B5BC7F8-2739-47EB-8470-A8DEA19D2EE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49C6751-295A-460D-97B5-FC86BB59768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1C78D0A-A169-4438-976E-027FA546082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4E9FBBB-D7BA-4BAF-B344-88674F6F151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6BC9A66-3F43-4917-B9DA-54CB23B38E3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EDFC1FA-C7B2-4B21-9147-AFD666AAF49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622B20B-8115-47DA-A4AF-7701CD469EE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807BAAE-907B-4FF1-808D-8CF19249CEE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87F0D0A-873B-4F4D-BC1C-3E9F19671ED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4E8D271-9BBA-426E-AB55-92A6A09CA1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28EFD4F-5250-4721-BDC0-E26F00E6FE8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44CC428-680B-4D16-AD10-175EFF3A380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DF97175-1D1C-47F4-96F1-E3A99F67465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BD01CDC-9F67-4927-AD5B-A7FB962075E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当町では、公共施設マネジメント基本計画において、公共施設等の延べ床面積を１５％削減するという目標を掲げ、老朽化した施設の統廃合等を進めている。</a:t>
          </a:r>
          <a:endParaRPr lang="ja-JP" altLang="ja-JP">
            <a:effectLst/>
          </a:endParaRPr>
        </a:p>
        <a:p>
          <a:r>
            <a:rPr kumimoji="1" lang="ja-JP" altLang="ja-JP" sz="1100">
              <a:solidFill>
                <a:schemeClr val="dk1"/>
              </a:solidFill>
              <a:effectLst/>
              <a:latin typeface="+mn-lt"/>
              <a:ea typeface="+mn-ea"/>
              <a:cs typeface="+mn-cs"/>
            </a:rPr>
            <a:t>　有形固定資産減価償却率については、上昇傾向にあ</a:t>
          </a:r>
          <a:r>
            <a:rPr kumimoji="1" lang="ja-JP" altLang="en-US" sz="1100">
              <a:solidFill>
                <a:schemeClr val="dk1"/>
              </a:solidFill>
              <a:effectLst/>
              <a:latin typeface="+mn-lt"/>
              <a:ea typeface="+mn-ea"/>
              <a:cs typeface="+mn-cs"/>
            </a:rPr>
            <a:t>るものの、類似団体平均と比較するとその伸びは緩やかであり、これまでの取組の効果が表れていると考えられる。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公共施設マネジメント基本計画に基づき、</a:t>
          </a:r>
          <a:r>
            <a:rPr lang="ja-JP" altLang="ja-JP" sz="1100">
              <a:solidFill>
                <a:schemeClr val="dk1"/>
              </a:solidFill>
              <a:effectLst/>
              <a:latin typeface="+mn-lt"/>
              <a:ea typeface="+mn-ea"/>
              <a:cs typeface="+mn-cs"/>
            </a:rPr>
            <a:t>個別施設の</a:t>
          </a:r>
          <a:r>
            <a:rPr kumimoji="1" lang="ja-JP" altLang="ja-JP" sz="1100">
              <a:solidFill>
                <a:schemeClr val="dk1"/>
              </a:solidFill>
              <a:effectLst/>
              <a:latin typeface="+mn-lt"/>
              <a:ea typeface="+mn-ea"/>
              <a:cs typeface="+mn-cs"/>
            </a:rPr>
            <a:t>適切な維持管理に取り組んでいく必要がある。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8E000E4-92A8-4325-BDDB-10C82348E28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748DD7A-7A96-4F59-A974-D87F8235A55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18F3FE3-D967-4895-8D30-E192AC32049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A8A5E4F-DFFB-4BC3-8DFC-E9A695756B8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C579E29-14A8-4EC7-9CDF-4000561F268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82CAA508-7F8E-4C87-BDD9-1BAA62DBD4A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04C04DE-C307-4518-9253-C2C80F09136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83F2BC3-8C66-409C-A540-FB30D757EC7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B175FE6-833D-48C8-9CA8-15B33B58D4E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2612903-DFDF-4E3A-96BF-00F30E02E0E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1C9D56E-82B3-40F5-A191-65640008A71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C573645-08B5-407B-8A17-2DAB0DEED55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629A7E9-DB49-45D7-AF13-1615EE2C3EF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5C73BF9-AD0C-4FC6-8D20-B3C6B18A48D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89AD597-9252-4A89-B689-A70F863D27A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CCED29A-C43A-45F9-895C-614543AAFF5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40E00E87-08EE-422A-8F4B-C979A4A6764E}"/>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044FB436-E6BE-4B4F-9C90-723531BC15F1}"/>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1E5120FF-1D10-4262-A87A-E9A1C7051342}"/>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DBACE26B-F667-46C6-8C68-F49C3DF00C4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A5463268-77B1-4DB0-91F1-AB5E75A0D5CF}"/>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380B9DFD-619A-4DCA-A520-9BBB470C95D6}"/>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BE5F7F5E-4D9A-45F0-A2F3-D96B0006802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21E89263-ADDB-49CC-991F-8EF0151E9702}"/>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87B0F0BA-59C8-482B-B7F8-EAD108ECC492}"/>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93A0B514-39F3-4772-807B-B93E428A5DD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AF27B527-5F7B-4FC5-A652-E5240D2B1448}"/>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250C6E8-FE89-436C-AFBF-0E284197C46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4E101AE-9AE6-4F6F-B289-614D872BADC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7C8B5C8-6F56-4B72-B44B-B99A81FF9B0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2032185-400B-42E6-898E-F99D262758A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B9D7E97-1423-4853-921E-4F6E06F436A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楕円 80">
          <a:extLst>
            <a:ext uri="{FF2B5EF4-FFF2-40B4-BE49-F238E27FC236}">
              <a16:creationId xmlns:a16="http://schemas.microsoft.com/office/drawing/2014/main" id="{5A0C227F-812A-4AE4-B1BF-051FFEF9555B}"/>
            </a:ext>
          </a:extLst>
        </xdr:cNvPr>
        <xdr:cNvSpPr/>
      </xdr:nvSpPr>
      <xdr:spPr>
        <a:xfrm>
          <a:off x="47117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82355</xdr:rowOff>
    </xdr:from>
    <xdr:ext cx="405111" cy="259045"/>
    <xdr:sp macro="" textlink="">
      <xdr:nvSpPr>
        <xdr:cNvPr id="82" name="有形固定資産減価償却率該当値テキスト">
          <a:extLst>
            <a:ext uri="{FF2B5EF4-FFF2-40B4-BE49-F238E27FC236}">
              <a16:creationId xmlns:a16="http://schemas.microsoft.com/office/drawing/2014/main" id="{5862D63F-CB96-4E5D-BC2D-76A9C23E7E41}"/>
            </a:ext>
          </a:extLst>
        </xdr:cNvPr>
        <xdr:cNvSpPr txBox="1"/>
      </xdr:nvSpPr>
      <xdr:spPr>
        <a:xfrm>
          <a:off x="4813300" y="6168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75142</xdr:rowOff>
    </xdr:from>
    <xdr:to>
      <xdr:col>19</xdr:col>
      <xdr:colOff>187325</xdr:colOff>
      <xdr:row>32</xdr:row>
      <xdr:rowOff>5292</xdr:rowOff>
    </xdr:to>
    <xdr:sp macro="" textlink="">
      <xdr:nvSpPr>
        <xdr:cNvPr id="83" name="楕円 82">
          <a:extLst>
            <a:ext uri="{FF2B5EF4-FFF2-40B4-BE49-F238E27FC236}">
              <a16:creationId xmlns:a16="http://schemas.microsoft.com/office/drawing/2014/main" id="{66AFF771-B219-4A02-8FE6-BBE8367F1548}"/>
            </a:ext>
          </a:extLst>
        </xdr:cNvPr>
        <xdr:cNvSpPr/>
      </xdr:nvSpPr>
      <xdr:spPr>
        <a:xfrm>
          <a:off x="4000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31</xdr:row>
      <xdr:rowOff>154728</xdr:rowOff>
    </xdr:to>
    <xdr:cxnSp macro="">
      <xdr:nvCxnSpPr>
        <xdr:cNvPr id="84" name="直線コネクタ 83">
          <a:extLst>
            <a:ext uri="{FF2B5EF4-FFF2-40B4-BE49-F238E27FC236}">
              <a16:creationId xmlns:a16="http://schemas.microsoft.com/office/drawing/2014/main" id="{B7F695CE-A2F9-4FC9-A509-25A67EB9BCA1}"/>
            </a:ext>
          </a:extLst>
        </xdr:cNvPr>
        <xdr:cNvCxnSpPr/>
      </xdr:nvCxnSpPr>
      <xdr:spPr>
        <a:xfrm>
          <a:off x="4051300" y="621241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5" name="楕円 84">
          <a:extLst>
            <a:ext uri="{FF2B5EF4-FFF2-40B4-BE49-F238E27FC236}">
              <a16:creationId xmlns:a16="http://schemas.microsoft.com/office/drawing/2014/main" id="{0607158F-DBA3-4016-995F-CBB92E115498}"/>
            </a:ext>
          </a:extLst>
        </xdr:cNvPr>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125942</xdr:rowOff>
    </xdr:to>
    <xdr:cxnSp macro="">
      <xdr:nvCxnSpPr>
        <xdr:cNvPr id="86" name="直線コネクタ 85">
          <a:extLst>
            <a:ext uri="{FF2B5EF4-FFF2-40B4-BE49-F238E27FC236}">
              <a16:creationId xmlns:a16="http://schemas.microsoft.com/office/drawing/2014/main" id="{E83A412B-EF27-4AD4-8D87-E84DCF2B0191}"/>
            </a:ext>
          </a:extLst>
        </xdr:cNvPr>
        <xdr:cNvCxnSpPr/>
      </xdr:nvCxnSpPr>
      <xdr:spPr>
        <a:xfrm>
          <a:off x="3289300" y="617283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149437</xdr:rowOff>
    </xdr:from>
    <xdr:to>
      <xdr:col>11</xdr:col>
      <xdr:colOff>187325</xdr:colOff>
      <xdr:row>31</xdr:row>
      <xdr:rowOff>79587</xdr:rowOff>
    </xdr:to>
    <xdr:sp macro="" textlink="">
      <xdr:nvSpPr>
        <xdr:cNvPr id="87" name="楕円 86">
          <a:extLst>
            <a:ext uri="{FF2B5EF4-FFF2-40B4-BE49-F238E27FC236}">
              <a16:creationId xmlns:a16="http://schemas.microsoft.com/office/drawing/2014/main" id="{6328DF7D-2388-43CE-B9BF-8AD7AE6B75B7}"/>
            </a:ext>
          </a:extLst>
        </xdr:cNvPr>
        <xdr:cNvSpPr/>
      </xdr:nvSpPr>
      <xdr:spPr>
        <a:xfrm>
          <a:off x="2476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28787</xdr:rowOff>
    </xdr:from>
    <xdr:to>
      <xdr:col>15</xdr:col>
      <xdr:colOff>136525</xdr:colOff>
      <xdr:row>31</xdr:row>
      <xdr:rowOff>86360</xdr:rowOff>
    </xdr:to>
    <xdr:cxnSp macro="">
      <xdr:nvCxnSpPr>
        <xdr:cNvPr id="88" name="直線コネクタ 87">
          <a:extLst>
            <a:ext uri="{FF2B5EF4-FFF2-40B4-BE49-F238E27FC236}">
              <a16:creationId xmlns:a16="http://schemas.microsoft.com/office/drawing/2014/main" id="{E6874009-13AC-4AB8-AAE2-647B3F76B88B}"/>
            </a:ext>
          </a:extLst>
        </xdr:cNvPr>
        <xdr:cNvCxnSpPr/>
      </xdr:nvCxnSpPr>
      <xdr:spPr>
        <a:xfrm>
          <a:off x="2527300" y="611526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135043</xdr:rowOff>
    </xdr:from>
    <xdr:to>
      <xdr:col>7</xdr:col>
      <xdr:colOff>187325</xdr:colOff>
      <xdr:row>31</xdr:row>
      <xdr:rowOff>65193</xdr:rowOff>
    </xdr:to>
    <xdr:sp macro="" textlink="">
      <xdr:nvSpPr>
        <xdr:cNvPr id="89" name="楕円 88">
          <a:extLst>
            <a:ext uri="{FF2B5EF4-FFF2-40B4-BE49-F238E27FC236}">
              <a16:creationId xmlns:a16="http://schemas.microsoft.com/office/drawing/2014/main" id="{C1A75AB5-0B43-45BB-BC78-6D5A6971841E}"/>
            </a:ext>
          </a:extLst>
        </xdr:cNvPr>
        <xdr:cNvSpPr/>
      </xdr:nvSpPr>
      <xdr:spPr>
        <a:xfrm>
          <a:off x="1714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14393</xdr:rowOff>
    </xdr:from>
    <xdr:to>
      <xdr:col>11</xdr:col>
      <xdr:colOff>136525</xdr:colOff>
      <xdr:row>31</xdr:row>
      <xdr:rowOff>28787</xdr:rowOff>
    </xdr:to>
    <xdr:cxnSp macro="">
      <xdr:nvCxnSpPr>
        <xdr:cNvPr id="90" name="直線コネクタ 89">
          <a:extLst>
            <a:ext uri="{FF2B5EF4-FFF2-40B4-BE49-F238E27FC236}">
              <a16:creationId xmlns:a16="http://schemas.microsoft.com/office/drawing/2014/main" id="{78024C75-05CC-4149-A06F-EA24471E2B3A}"/>
            </a:ext>
          </a:extLst>
        </xdr:cNvPr>
        <xdr:cNvCxnSpPr/>
      </xdr:nvCxnSpPr>
      <xdr:spPr>
        <a:xfrm>
          <a:off x="1765300" y="610086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E8496954-7D77-45E7-910D-3C89C7428BA8}"/>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E2A6E6C3-2370-4544-8F18-34E317634F43}"/>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374DFC7F-D569-468D-9EF0-8962AE06654B}"/>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CC4BAB3F-0453-49E5-A427-71E86159131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167869</xdr:rowOff>
    </xdr:from>
    <xdr:ext cx="405111" cy="259045"/>
    <xdr:sp macro="" textlink="">
      <xdr:nvSpPr>
        <xdr:cNvPr id="95" name="n_1mainValue有形固定資産減価償却率">
          <a:extLst>
            <a:ext uri="{FF2B5EF4-FFF2-40B4-BE49-F238E27FC236}">
              <a16:creationId xmlns:a16="http://schemas.microsoft.com/office/drawing/2014/main" id="{AAC041C2-248C-46A9-8D86-F3954D2E83C8}"/>
            </a:ext>
          </a:extLst>
        </xdr:cNvPr>
        <xdr:cNvSpPr txBox="1"/>
      </xdr:nvSpPr>
      <xdr:spPr>
        <a:xfrm>
          <a:off x="38360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6" name="n_2mainValue有形固定資産減価償却率">
          <a:extLst>
            <a:ext uri="{FF2B5EF4-FFF2-40B4-BE49-F238E27FC236}">
              <a16:creationId xmlns:a16="http://schemas.microsoft.com/office/drawing/2014/main" id="{A671CE11-EABA-4427-A173-C0326BB6158E}"/>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70714</xdr:rowOff>
    </xdr:from>
    <xdr:ext cx="405111" cy="259045"/>
    <xdr:sp macro="" textlink="">
      <xdr:nvSpPr>
        <xdr:cNvPr id="97" name="n_3mainValue有形固定資産減価償却率">
          <a:extLst>
            <a:ext uri="{FF2B5EF4-FFF2-40B4-BE49-F238E27FC236}">
              <a16:creationId xmlns:a16="http://schemas.microsoft.com/office/drawing/2014/main" id="{B1CEA5A3-4CBA-441F-ADB4-938328E98FA0}"/>
            </a:ext>
          </a:extLst>
        </xdr:cNvPr>
        <xdr:cNvSpPr txBox="1"/>
      </xdr:nvSpPr>
      <xdr:spPr>
        <a:xfrm>
          <a:off x="2324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98" name="n_4mainValue有形固定資産減価償却率">
          <a:extLst>
            <a:ext uri="{FF2B5EF4-FFF2-40B4-BE49-F238E27FC236}">
              <a16:creationId xmlns:a16="http://schemas.microsoft.com/office/drawing/2014/main" id="{09A078CD-CF77-4BA1-8109-7DD1BC93661C}"/>
            </a:ext>
          </a:extLst>
        </xdr:cNvPr>
        <xdr:cNvSpPr txBox="1"/>
      </xdr:nvSpPr>
      <xdr:spPr>
        <a:xfrm>
          <a:off x="1562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80B2FB7-5EC8-437B-A9D9-B837490F8CB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D3F2A5B-3671-4911-A857-59A892A0E46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AEB5D51-7DE2-4980-B050-28A3E95197E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3D3815D-86E1-4FFB-8EB3-116F536BFAC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4C57329-ED13-459A-9051-40E14144EFB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17B4DD8-D187-470E-8859-A8D9715EF1D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C75C1A6-9F8B-4911-A6B1-AFF938718F7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F196146-78CD-4A4C-B61E-6C56547185F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F3C55E5-4024-45A9-ACE0-4859C43B01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237E837-64FA-465F-8B29-8B58725D156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06D0532-C40D-44DA-969B-353BB426193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D94A6F1-D77B-4898-A8EA-0315AAF1BD7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24F4C9A-E98C-46A9-8E24-1E5EBD641CF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債務償還比率は類似団体平均を下回っており、主な要因としては、</a:t>
          </a:r>
          <a:r>
            <a:rPr kumimoji="1" lang="ja-JP" altLang="en-US" sz="1050">
              <a:solidFill>
                <a:schemeClr val="tx1"/>
              </a:solidFill>
              <a:effectLst/>
              <a:latin typeface="+mn-lt"/>
              <a:ea typeface="+mn-ea"/>
              <a:cs typeface="+mn-cs"/>
            </a:rPr>
            <a:t>個人町民</a:t>
          </a:r>
          <a:r>
            <a:rPr kumimoji="1" lang="ja-JP" altLang="ja-JP" sz="1050">
              <a:solidFill>
                <a:schemeClr val="tx1"/>
              </a:solidFill>
              <a:effectLst/>
              <a:latin typeface="+mn-lt"/>
              <a:ea typeface="+mn-ea"/>
              <a:cs typeface="+mn-cs"/>
            </a:rPr>
            <a:t>税</a:t>
          </a:r>
          <a:r>
            <a:rPr kumimoji="1" lang="ja-JP" altLang="en-US" sz="1050">
              <a:solidFill>
                <a:schemeClr val="tx1"/>
              </a:solidFill>
              <a:effectLst/>
              <a:latin typeface="+mn-lt"/>
              <a:ea typeface="+mn-ea"/>
              <a:cs typeface="+mn-cs"/>
            </a:rPr>
            <a:t>・固定資産税</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税収が堅調であったこと</a:t>
          </a:r>
          <a:r>
            <a:rPr kumimoji="1" lang="ja-JP" altLang="ja-JP" sz="1050">
              <a:solidFill>
                <a:schemeClr val="dk1"/>
              </a:solidFill>
              <a:effectLst/>
              <a:latin typeface="+mn-lt"/>
              <a:ea typeface="+mn-ea"/>
              <a:cs typeface="+mn-cs"/>
            </a:rPr>
            <a:t>、近年は地方債の新規発行を償還額以下に抑えるよう運用してい</a:t>
          </a:r>
          <a:r>
            <a:rPr kumimoji="1" lang="ja-JP" altLang="en-US" sz="1050">
              <a:solidFill>
                <a:schemeClr val="dk1"/>
              </a:solidFill>
              <a:effectLst/>
              <a:latin typeface="+mn-lt"/>
              <a:ea typeface="+mn-ea"/>
              <a:cs typeface="+mn-cs"/>
            </a:rPr>
            <a:t>る</a:t>
          </a:r>
          <a:r>
            <a:rPr kumimoji="1" lang="ja-JP" altLang="ja-JP" sz="1050">
              <a:solidFill>
                <a:schemeClr val="dk1"/>
              </a:solidFill>
              <a:effectLst/>
              <a:latin typeface="+mn-lt"/>
              <a:ea typeface="+mn-ea"/>
              <a:cs typeface="+mn-cs"/>
            </a:rPr>
            <a:t>ことが考えられる。</a:t>
          </a:r>
          <a:endParaRPr lang="ja-JP" altLang="ja-JP" sz="1050">
            <a:effectLst/>
          </a:endParaRPr>
        </a:p>
        <a:p>
          <a:r>
            <a:rPr kumimoji="1" lang="ja-JP" altLang="ja-JP" sz="1050">
              <a:solidFill>
                <a:schemeClr val="dk1"/>
              </a:solidFill>
              <a:effectLst/>
              <a:latin typeface="+mn-lt"/>
              <a:ea typeface="+mn-ea"/>
              <a:cs typeface="+mn-cs"/>
            </a:rPr>
            <a:t>　しかし、</a:t>
          </a:r>
          <a:r>
            <a:rPr lang="ja-JP" altLang="ja-JP" sz="1050">
              <a:solidFill>
                <a:schemeClr val="dk1"/>
              </a:solidFill>
              <a:effectLst/>
              <a:latin typeface="+mn-lt"/>
              <a:ea typeface="+mn-ea"/>
              <a:cs typeface="+mn-cs"/>
            </a:rPr>
            <a:t>現在公共施設の複合化による大型の更新事業を進めており</a:t>
          </a:r>
          <a:r>
            <a:rPr kumimoji="1" lang="ja-JP" altLang="ja-JP" sz="1050">
              <a:solidFill>
                <a:schemeClr val="dk1"/>
              </a:solidFill>
              <a:effectLst/>
              <a:latin typeface="+mn-lt"/>
              <a:ea typeface="+mn-ea"/>
              <a:cs typeface="+mn-cs"/>
            </a:rPr>
            <a:t>、当該事業の償還が開始した際には債務償還比率は再び上昇する見込みである。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7911753-B98C-419F-9839-B585C68F9BF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3C71A00-6716-4C2E-BF25-0C9BCF2F8C1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52CF908-89B7-44F8-9975-C143853BE05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E58B9BD-E72B-458F-B611-6B4141003AD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3279AC5-137B-4212-8547-F471EC708C5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0955F34-5CB3-4E4A-8B53-83911E63468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46AEA06-F45C-436B-BEAD-651EABC2B26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DF938F8-57F5-4BB7-BC4E-35E0D99028C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6FDAD98-02CC-4F8F-9E0E-E3D5BCF91BD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B14149F-2A25-459C-8547-7C8DF47C360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92BD0D8-C09F-4ECB-B200-CE672CA08B5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1D7857C4-2A79-4EB7-B2E2-2AEBF04DC3B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D7D99EF-1101-42BD-9B63-1B269E83DF4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D30AA82-23B2-4EFF-B2C4-61319E8C5C0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E9166AB-5AC9-41F4-8664-73646C38D37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700F68B1-90F4-4BBC-AB10-7AB969AFAC15}"/>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0CA822D4-3F49-4BFE-975B-CF82BD7223CF}"/>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5E595548-5FB9-4962-B796-8FD424B4D05F}"/>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416A0DD-2399-4410-AB3E-C0A0F034289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BC7A8F6-70FE-44FD-A49A-9886006D4A6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2" name="債務償還比率平均値テキスト">
          <a:extLst>
            <a:ext uri="{FF2B5EF4-FFF2-40B4-BE49-F238E27FC236}">
              <a16:creationId xmlns:a16="http://schemas.microsoft.com/office/drawing/2014/main" id="{810DF790-69B8-4C57-8DBA-8FEB8FA674EA}"/>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C4667CCB-E910-45FF-BAF0-8D44FE253338}"/>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5FFA0C0B-7A59-4EE8-BE5B-F547C335A4F8}"/>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30BC9B72-DE66-49BF-8B07-DF6CD8E015DA}"/>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722D76FD-5232-4263-AE0E-01DCE8AF05DC}"/>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C9FE7B95-7B11-4D2D-BA2D-5444D8A45328}"/>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809B4B5-53DA-46EC-89C3-B6CCFFA0BE4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D3B544A-AA94-49C5-A39E-3A7B19CF13C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DAA0377-7623-450F-97BC-9FFFB16B54F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9EE8C63-A7A5-46FA-9977-69AEA2A08B8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44A3553-42E3-45D3-94B9-4E12E85E1C5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8481</xdr:rowOff>
    </xdr:from>
    <xdr:to>
      <xdr:col>76</xdr:col>
      <xdr:colOff>73025</xdr:colOff>
      <xdr:row>28</xdr:row>
      <xdr:rowOff>110081</xdr:rowOff>
    </xdr:to>
    <xdr:sp macro="" textlink="">
      <xdr:nvSpPr>
        <xdr:cNvPr id="143" name="楕円 142">
          <a:extLst>
            <a:ext uri="{FF2B5EF4-FFF2-40B4-BE49-F238E27FC236}">
              <a16:creationId xmlns:a16="http://schemas.microsoft.com/office/drawing/2014/main" id="{E7D76683-ACDB-40CE-AAAD-975471B129E3}"/>
            </a:ext>
          </a:extLst>
        </xdr:cNvPr>
        <xdr:cNvSpPr/>
      </xdr:nvSpPr>
      <xdr:spPr>
        <a:xfrm>
          <a:off x="14744700" y="55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31358</xdr:rowOff>
    </xdr:from>
    <xdr:ext cx="469744" cy="259045"/>
    <xdr:sp macro="" textlink="">
      <xdr:nvSpPr>
        <xdr:cNvPr id="144" name="債務償還比率該当値テキスト">
          <a:extLst>
            <a:ext uri="{FF2B5EF4-FFF2-40B4-BE49-F238E27FC236}">
              <a16:creationId xmlns:a16="http://schemas.microsoft.com/office/drawing/2014/main" id="{B5F83007-A21A-421A-AB64-243421D2D2BF}"/>
            </a:ext>
          </a:extLst>
        </xdr:cNvPr>
        <xdr:cNvSpPr txBox="1"/>
      </xdr:nvSpPr>
      <xdr:spPr>
        <a:xfrm>
          <a:off x="14846300" y="54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59337</xdr:rowOff>
    </xdr:from>
    <xdr:to>
      <xdr:col>72</xdr:col>
      <xdr:colOff>123825</xdr:colOff>
      <xdr:row>28</xdr:row>
      <xdr:rowOff>160937</xdr:rowOff>
    </xdr:to>
    <xdr:sp macro="" textlink="">
      <xdr:nvSpPr>
        <xdr:cNvPr id="145" name="楕円 144">
          <a:extLst>
            <a:ext uri="{FF2B5EF4-FFF2-40B4-BE49-F238E27FC236}">
              <a16:creationId xmlns:a16="http://schemas.microsoft.com/office/drawing/2014/main" id="{A807A0E5-F994-451B-BC61-763A80DCB001}"/>
            </a:ext>
          </a:extLst>
        </xdr:cNvPr>
        <xdr:cNvSpPr/>
      </xdr:nvSpPr>
      <xdr:spPr>
        <a:xfrm>
          <a:off x="14033500" y="56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59281</xdr:rowOff>
    </xdr:from>
    <xdr:to>
      <xdr:col>76</xdr:col>
      <xdr:colOff>22225</xdr:colOff>
      <xdr:row>28</xdr:row>
      <xdr:rowOff>110137</xdr:rowOff>
    </xdr:to>
    <xdr:cxnSp macro="">
      <xdr:nvCxnSpPr>
        <xdr:cNvPr id="146" name="直線コネクタ 145">
          <a:extLst>
            <a:ext uri="{FF2B5EF4-FFF2-40B4-BE49-F238E27FC236}">
              <a16:creationId xmlns:a16="http://schemas.microsoft.com/office/drawing/2014/main" id="{FD7BE17B-8B1F-442A-B971-5664C03067AF}"/>
            </a:ext>
          </a:extLst>
        </xdr:cNvPr>
        <xdr:cNvCxnSpPr/>
      </xdr:nvCxnSpPr>
      <xdr:spPr>
        <a:xfrm flipV="1">
          <a:off x="14084300" y="5631406"/>
          <a:ext cx="711200" cy="5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111513</xdr:rowOff>
    </xdr:from>
    <xdr:to>
      <xdr:col>68</xdr:col>
      <xdr:colOff>123825</xdr:colOff>
      <xdr:row>29</xdr:row>
      <xdr:rowOff>41663</xdr:rowOff>
    </xdr:to>
    <xdr:sp macro="" textlink="">
      <xdr:nvSpPr>
        <xdr:cNvPr id="147" name="楕円 146">
          <a:extLst>
            <a:ext uri="{FF2B5EF4-FFF2-40B4-BE49-F238E27FC236}">
              <a16:creationId xmlns:a16="http://schemas.microsoft.com/office/drawing/2014/main" id="{4874600C-26A0-465B-AA92-2CB369F09CF7}"/>
            </a:ext>
          </a:extLst>
        </xdr:cNvPr>
        <xdr:cNvSpPr/>
      </xdr:nvSpPr>
      <xdr:spPr>
        <a:xfrm>
          <a:off x="13271500" y="568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110137</xdr:rowOff>
    </xdr:from>
    <xdr:to>
      <xdr:col>72</xdr:col>
      <xdr:colOff>73025</xdr:colOff>
      <xdr:row>28</xdr:row>
      <xdr:rowOff>162313</xdr:rowOff>
    </xdr:to>
    <xdr:cxnSp macro="">
      <xdr:nvCxnSpPr>
        <xdr:cNvPr id="148" name="直線コネクタ 147">
          <a:extLst>
            <a:ext uri="{FF2B5EF4-FFF2-40B4-BE49-F238E27FC236}">
              <a16:creationId xmlns:a16="http://schemas.microsoft.com/office/drawing/2014/main" id="{54A4CBFA-75CE-4430-AC80-AD1FB0B25017}"/>
            </a:ext>
          </a:extLst>
        </xdr:cNvPr>
        <xdr:cNvCxnSpPr/>
      </xdr:nvCxnSpPr>
      <xdr:spPr>
        <a:xfrm flipV="1">
          <a:off x="13322300" y="5682262"/>
          <a:ext cx="7620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131854</xdr:rowOff>
    </xdr:from>
    <xdr:to>
      <xdr:col>64</xdr:col>
      <xdr:colOff>123825</xdr:colOff>
      <xdr:row>30</xdr:row>
      <xdr:rowOff>62004</xdr:rowOff>
    </xdr:to>
    <xdr:sp macro="" textlink="">
      <xdr:nvSpPr>
        <xdr:cNvPr id="149" name="楕円 148">
          <a:extLst>
            <a:ext uri="{FF2B5EF4-FFF2-40B4-BE49-F238E27FC236}">
              <a16:creationId xmlns:a16="http://schemas.microsoft.com/office/drawing/2014/main" id="{8BB461C0-650F-4987-A4A7-101CF293C238}"/>
            </a:ext>
          </a:extLst>
        </xdr:cNvPr>
        <xdr:cNvSpPr/>
      </xdr:nvSpPr>
      <xdr:spPr>
        <a:xfrm>
          <a:off x="12509500" y="58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162313</xdr:rowOff>
    </xdr:from>
    <xdr:to>
      <xdr:col>68</xdr:col>
      <xdr:colOff>73025</xdr:colOff>
      <xdr:row>30</xdr:row>
      <xdr:rowOff>11204</xdr:rowOff>
    </xdr:to>
    <xdr:cxnSp macro="">
      <xdr:nvCxnSpPr>
        <xdr:cNvPr id="150" name="直線コネクタ 149">
          <a:extLst>
            <a:ext uri="{FF2B5EF4-FFF2-40B4-BE49-F238E27FC236}">
              <a16:creationId xmlns:a16="http://schemas.microsoft.com/office/drawing/2014/main" id="{CB8A207B-F687-4833-A52B-A68A40470CE6}"/>
            </a:ext>
          </a:extLst>
        </xdr:cNvPr>
        <xdr:cNvCxnSpPr/>
      </xdr:nvCxnSpPr>
      <xdr:spPr>
        <a:xfrm flipV="1">
          <a:off x="12560300" y="5734438"/>
          <a:ext cx="762000" cy="19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119690</xdr:rowOff>
    </xdr:from>
    <xdr:to>
      <xdr:col>60</xdr:col>
      <xdr:colOff>123825</xdr:colOff>
      <xdr:row>31</xdr:row>
      <xdr:rowOff>49840</xdr:rowOff>
    </xdr:to>
    <xdr:sp macro="" textlink="">
      <xdr:nvSpPr>
        <xdr:cNvPr id="151" name="楕円 150">
          <a:extLst>
            <a:ext uri="{FF2B5EF4-FFF2-40B4-BE49-F238E27FC236}">
              <a16:creationId xmlns:a16="http://schemas.microsoft.com/office/drawing/2014/main" id="{A87B0E3A-D20A-4FFB-8DF2-3328BC32F538}"/>
            </a:ext>
          </a:extLst>
        </xdr:cNvPr>
        <xdr:cNvSpPr/>
      </xdr:nvSpPr>
      <xdr:spPr>
        <a:xfrm>
          <a:off x="11747500" y="60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11204</xdr:rowOff>
    </xdr:from>
    <xdr:to>
      <xdr:col>64</xdr:col>
      <xdr:colOff>73025</xdr:colOff>
      <xdr:row>30</xdr:row>
      <xdr:rowOff>170490</xdr:rowOff>
    </xdr:to>
    <xdr:cxnSp macro="">
      <xdr:nvCxnSpPr>
        <xdr:cNvPr id="152" name="直線コネクタ 151">
          <a:extLst>
            <a:ext uri="{FF2B5EF4-FFF2-40B4-BE49-F238E27FC236}">
              <a16:creationId xmlns:a16="http://schemas.microsoft.com/office/drawing/2014/main" id="{B27C142B-CEED-47C5-BAC0-AD45712CB3E0}"/>
            </a:ext>
          </a:extLst>
        </xdr:cNvPr>
        <xdr:cNvCxnSpPr/>
      </xdr:nvCxnSpPr>
      <xdr:spPr>
        <a:xfrm flipV="1">
          <a:off x="11798300" y="5926229"/>
          <a:ext cx="762000" cy="15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3" name="n_1aveValue債務償還比率">
          <a:extLst>
            <a:ext uri="{FF2B5EF4-FFF2-40B4-BE49-F238E27FC236}">
              <a16:creationId xmlns:a16="http://schemas.microsoft.com/office/drawing/2014/main" id="{1B1045A2-CE19-4401-909F-35E6CA070AF0}"/>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54" name="n_2aveValue債務償還比率">
          <a:extLst>
            <a:ext uri="{FF2B5EF4-FFF2-40B4-BE49-F238E27FC236}">
              <a16:creationId xmlns:a16="http://schemas.microsoft.com/office/drawing/2014/main" id="{84863871-0C9D-4323-AFAC-3A27AAEB34C3}"/>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5" name="n_3aveValue債務償還比率">
          <a:extLst>
            <a:ext uri="{FF2B5EF4-FFF2-40B4-BE49-F238E27FC236}">
              <a16:creationId xmlns:a16="http://schemas.microsoft.com/office/drawing/2014/main" id="{EEC17C51-EA4F-4913-A7D6-021A37AED07E}"/>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5D4853C1-7BD1-4A77-8BD0-57523F5521D1}"/>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6014</xdr:rowOff>
    </xdr:from>
    <xdr:ext cx="469744" cy="259045"/>
    <xdr:sp macro="" textlink="">
      <xdr:nvSpPr>
        <xdr:cNvPr id="157" name="n_1mainValue債務償還比率">
          <a:extLst>
            <a:ext uri="{FF2B5EF4-FFF2-40B4-BE49-F238E27FC236}">
              <a16:creationId xmlns:a16="http://schemas.microsoft.com/office/drawing/2014/main" id="{6E1C90B9-588C-486F-964D-6B7CD635B98B}"/>
            </a:ext>
          </a:extLst>
        </xdr:cNvPr>
        <xdr:cNvSpPr txBox="1"/>
      </xdr:nvSpPr>
      <xdr:spPr>
        <a:xfrm>
          <a:off x="13836727" y="540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58190</xdr:rowOff>
    </xdr:from>
    <xdr:ext cx="469744" cy="259045"/>
    <xdr:sp macro="" textlink="">
      <xdr:nvSpPr>
        <xdr:cNvPr id="158" name="n_2mainValue債務償還比率">
          <a:extLst>
            <a:ext uri="{FF2B5EF4-FFF2-40B4-BE49-F238E27FC236}">
              <a16:creationId xmlns:a16="http://schemas.microsoft.com/office/drawing/2014/main" id="{A6CDFD51-6BA7-4686-A8C7-3E4E5445131A}"/>
            </a:ext>
          </a:extLst>
        </xdr:cNvPr>
        <xdr:cNvSpPr txBox="1"/>
      </xdr:nvSpPr>
      <xdr:spPr>
        <a:xfrm>
          <a:off x="13087427" y="545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78531</xdr:rowOff>
    </xdr:from>
    <xdr:ext cx="469744" cy="259045"/>
    <xdr:sp macro="" textlink="">
      <xdr:nvSpPr>
        <xdr:cNvPr id="159" name="n_3mainValue債務償還比率">
          <a:extLst>
            <a:ext uri="{FF2B5EF4-FFF2-40B4-BE49-F238E27FC236}">
              <a16:creationId xmlns:a16="http://schemas.microsoft.com/office/drawing/2014/main" id="{871C46B0-A1B1-4645-A0D8-7CC15A4F2FF4}"/>
            </a:ext>
          </a:extLst>
        </xdr:cNvPr>
        <xdr:cNvSpPr txBox="1"/>
      </xdr:nvSpPr>
      <xdr:spPr>
        <a:xfrm>
          <a:off x="12325427" y="565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40967</xdr:rowOff>
    </xdr:from>
    <xdr:ext cx="469744" cy="259045"/>
    <xdr:sp macro="" textlink="">
      <xdr:nvSpPr>
        <xdr:cNvPr id="160" name="n_4mainValue債務償還比率">
          <a:extLst>
            <a:ext uri="{FF2B5EF4-FFF2-40B4-BE49-F238E27FC236}">
              <a16:creationId xmlns:a16="http://schemas.microsoft.com/office/drawing/2014/main" id="{076D93B7-9410-467A-AA81-DDAD48E91413}"/>
            </a:ext>
          </a:extLst>
        </xdr:cNvPr>
        <xdr:cNvSpPr txBox="1"/>
      </xdr:nvSpPr>
      <xdr:spPr>
        <a:xfrm>
          <a:off x="11563427" y="61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2A261C4-038D-47B5-A9EA-3A88A605DE1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DEAF06F-DAC3-415D-B63B-BCA89A548C4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66D10A3-6A84-4D88-8060-B492A0AF776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6A80294-B93E-4C1F-9B79-1213B89A6E8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855C5F0D-5847-4A6C-8743-602521F687B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A6448F9-893E-4411-A8B8-EE00F53F05D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36A085-0839-4B28-82E7-681299573A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C0FDC7-6005-4935-BD5E-5961D01E8D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B55C30-24BB-4FAC-A2FD-E1118EF2A12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C2205F-DA6C-4884-92A3-1D7DB6CDAEC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373371-9D7D-4A35-8107-B44E7A5221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43B07B-14FF-4D28-9C9A-47B481EE01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8679B9-00AF-4D93-80D0-0FBCAB7D891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1B44BFB-1E64-4637-9DCE-33039BA094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FF02B8-77A8-4B55-9C5F-8B1F21F34F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40E0A8-9382-402F-A19C-0EC6300D6A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5C17F1-DBEB-4C86-9ED5-85BEC07FFA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586765-262E-4B4D-9C55-94562E8B59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5F8032-4903-4559-A232-1B8B8F48C8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7B3EEC-7B6E-41EA-91DB-7ED1A875A7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8A485E-4E77-4E9A-AC54-427E20F638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33AAE1-F464-4B54-AC6A-55C01395FF2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CDBF1F-CB48-472D-9A81-1C9EE1A58A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358CD5-50C1-47B4-84FA-F4A44CA162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278EAA-11D1-4BF4-B991-82895A259F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444200-2F97-4A0D-AF4F-D01AC676A6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70493E-8CF4-44E7-A163-E4BFDE20B4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F090AB-A80C-4E02-B548-0CD37CDCB57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89B036-CB0C-4C19-8BE5-FD60A29B34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F3F4BC-8C27-4998-B189-868605203C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98FA1A-2953-4119-868D-348D203C88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9C1268-4451-49A5-A679-9FFD7039B21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2552B5-8370-4DEC-B83F-E9B8B2D716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5FE441-C799-4FC4-AD6F-BD25F437B1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7404ED-E4A7-4A3B-AFF9-9D9A7FF4B71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CD7F59-2E76-413F-8985-0316914055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74E331-9F7A-474B-935D-C9A949D6FBE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691078-C288-4E21-A56F-59A9C6CC9B6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358FDE-288B-4AE4-A575-ABC4CD2978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7B0E8C-7609-401A-B85A-AEADB01D559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5ADF0A-F560-4C9C-885F-82CFE1003C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E45A83-B01E-4B1A-BDDB-8BEB500CCE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041078-2979-41D9-B273-44F328A20AF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03504F-6DD3-4094-B596-685BA299336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74DD15-BEE6-404F-B92B-B46A3EB93D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3AA2C7-5210-47F2-A4B8-C123740F71F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EBD0A9-A24C-4A96-A744-3500A01A851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4E3CD8-F1AB-4D09-B5A4-EF9CAE1A86D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4AC26C9-43C4-414A-9134-601E1D297BE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B510BDA-D876-4403-A7DA-D5338BAD9C3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FF553DE-165C-4E43-93FF-61945BF7BC7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FBA92CB-CDFF-4C29-84BE-277E7992392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FC3C74C-0643-461D-A499-9CD053285ED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175DFD7-7B1E-4CCD-BA7B-9A8A60D1FC2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5876431-C7DF-4A19-A1A4-BD937BABED5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2C00ECA-11D2-417E-8D6F-0F303A53D7B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EBB64F7-BE8C-4396-B218-A49ECBF6F0B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0DD7DEF-A14D-45D4-80C8-B35C21D8E41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6277ABC-C37D-44EC-B16D-ADAE79037E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D40A60AF-C7D3-400C-9823-1672058F665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C90D1561-270D-42F2-B545-028A667139BF}"/>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F66FD27-5AAF-49C8-A72E-7B66EB1D537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2D59ED68-8161-49F1-8B81-1D98551965C7}"/>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58F47868-74EE-4815-8A31-01E15291D352}"/>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5F0923C7-BEFF-4661-8C21-61345AB7A265}"/>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6AC736B5-8530-4144-9DF6-56521DAAD867}"/>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E2ABEC6D-B0BE-45A4-BA1F-361B986CA6F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532B1ACE-014A-4AE6-8029-39B47F88E142}"/>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79AEB2E-8064-427C-B2E7-3FBAFFD5C1E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B8F8DA7-E5B9-481F-A7C2-3C86DEFF4A91}"/>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B3DE3A7-076A-4539-A008-62A0409364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5AF34D9-7EFF-4265-B1A6-811D381345D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B959F31-BBC1-443C-A46F-0DFE27DFE5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DBDB98-3377-48E7-BD22-A8934906A0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8817F0-5713-4AE8-A791-84FE6321E60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135128</xdr:rowOff>
    </xdr:from>
    <xdr:to>
      <xdr:col>24</xdr:col>
      <xdr:colOff>114300</xdr:colOff>
      <xdr:row>36</xdr:row>
      <xdr:rowOff>65278</xdr:rowOff>
    </xdr:to>
    <xdr:sp macro="" textlink="">
      <xdr:nvSpPr>
        <xdr:cNvPr id="71" name="楕円 70">
          <a:extLst>
            <a:ext uri="{FF2B5EF4-FFF2-40B4-BE49-F238E27FC236}">
              <a16:creationId xmlns:a16="http://schemas.microsoft.com/office/drawing/2014/main" id="{371AA400-67BE-4D44-BAA3-A873582E3A81}"/>
            </a:ext>
          </a:extLst>
        </xdr:cNvPr>
        <xdr:cNvSpPr/>
      </xdr:nvSpPr>
      <xdr:spPr>
        <a:xfrm>
          <a:off x="45847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158005</xdr:rowOff>
    </xdr:from>
    <xdr:ext cx="405111" cy="259045"/>
    <xdr:sp macro="" textlink="">
      <xdr:nvSpPr>
        <xdr:cNvPr id="72" name="【道路】&#10;有形固定資産減価償却率該当値テキスト">
          <a:extLst>
            <a:ext uri="{FF2B5EF4-FFF2-40B4-BE49-F238E27FC236}">
              <a16:creationId xmlns:a16="http://schemas.microsoft.com/office/drawing/2014/main" id="{1B10B40C-7037-4CE1-BA5E-F2BA858A3A80}"/>
            </a:ext>
          </a:extLst>
        </xdr:cNvPr>
        <xdr:cNvSpPr txBox="1"/>
      </xdr:nvSpPr>
      <xdr:spPr>
        <a:xfrm>
          <a:off x="4673600" y="598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xdr:rowOff>
    </xdr:from>
    <xdr:to>
      <xdr:col>20</xdr:col>
      <xdr:colOff>38100</xdr:colOff>
      <xdr:row>36</xdr:row>
      <xdr:rowOff>101854</xdr:rowOff>
    </xdr:to>
    <xdr:sp macro="" textlink="">
      <xdr:nvSpPr>
        <xdr:cNvPr id="73" name="楕円 72">
          <a:extLst>
            <a:ext uri="{FF2B5EF4-FFF2-40B4-BE49-F238E27FC236}">
              <a16:creationId xmlns:a16="http://schemas.microsoft.com/office/drawing/2014/main" id="{367A4831-71CA-410C-A66D-A50B84551E91}"/>
            </a:ext>
          </a:extLst>
        </xdr:cNvPr>
        <xdr:cNvSpPr/>
      </xdr:nvSpPr>
      <xdr:spPr>
        <a:xfrm>
          <a:off x="3746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xdr:rowOff>
    </xdr:from>
    <xdr:to>
      <xdr:col>24</xdr:col>
      <xdr:colOff>63500</xdr:colOff>
      <xdr:row>36</xdr:row>
      <xdr:rowOff>51054</xdr:rowOff>
    </xdr:to>
    <xdr:cxnSp macro="">
      <xdr:nvCxnSpPr>
        <xdr:cNvPr id="74" name="直線コネクタ 73">
          <a:extLst>
            <a:ext uri="{FF2B5EF4-FFF2-40B4-BE49-F238E27FC236}">
              <a16:creationId xmlns:a16="http://schemas.microsoft.com/office/drawing/2014/main" id="{BA4B3313-F969-4457-A0BE-B5761CD0185F}"/>
            </a:ext>
          </a:extLst>
        </xdr:cNvPr>
        <xdr:cNvCxnSpPr/>
      </xdr:nvCxnSpPr>
      <xdr:spPr>
        <a:xfrm flipV="1">
          <a:off x="3797300" y="618667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xdr:rowOff>
    </xdr:from>
    <xdr:to>
      <xdr:col>15</xdr:col>
      <xdr:colOff>101600</xdr:colOff>
      <xdr:row>36</xdr:row>
      <xdr:rowOff>108712</xdr:rowOff>
    </xdr:to>
    <xdr:sp macro="" textlink="">
      <xdr:nvSpPr>
        <xdr:cNvPr id="75" name="楕円 74">
          <a:extLst>
            <a:ext uri="{FF2B5EF4-FFF2-40B4-BE49-F238E27FC236}">
              <a16:creationId xmlns:a16="http://schemas.microsoft.com/office/drawing/2014/main" id="{879F1209-22A5-44B8-8631-B777EE5CD1D9}"/>
            </a:ext>
          </a:extLst>
        </xdr:cNvPr>
        <xdr:cNvSpPr/>
      </xdr:nvSpPr>
      <xdr:spPr>
        <a:xfrm>
          <a:off x="28575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51054</xdr:rowOff>
    </xdr:from>
    <xdr:to>
      <xdr:col>19</xdr:col>
      <xdr:colOff>177800</xdr:colOff>
      <xdr:row>36</xdr:row>
      <xdr:rowOff>57912</xdr:rowOff>
    </xdr:to>
    <xdr:cxnSp macro="">
      <xdr:nvCxnSpPr>
        <xdr:cNvPr id="76" name="直線コネクタ 75">
          <a:extLst>
            <a:ext uri="{FF2B5EF4-FFF2-40B4-BE49-F238E27FC236}">
              <a16:creationId xmlns:a16="http://schemas.microsoft.com/office/drawing/2014/main" id="{3B3BB203-E438-47A7-8A32-5757724DA064}"/>
            </a:ext>
          </a:extLst>
        </xdr:cNvPr>
        <xdr:cNvCxnSpPr/>
      </xdr:nvCxnSpPr>
      <xdr:spPr>
        <a:xfrm flipV="1">
          <a:off x="2908300" y="62232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137414</xdr:rowOff>
    </xdr:from>
    <xdr:to>
      <xdr:col>10</xdr:col>
      <xdr:colOff>165100</xdr:colOff>
      <xdr:row>36</xdr:row>
      <xdr:rowOff>67564</xdr:rowOff>
    </xdr:to>
    <xdr:sp macro="" textlink="">
      <xdr:nvSpPr>
        <xdr:cNvPr id="77" name="楕円 76">
          <a:extLst>
            <a:ext uri="{FF2B5EF4-FFF2-40B4-BE49-F238E27FC236}">
              <a16:creationId xmlns:a16="http://schemas.microsoft.com/office/drawing/2014/main" id="{19971FD2-B8DD-4C5C-8D94-1BC7207471A6}"/>
            </a:ext>
          </a:extLst>
        </xdr:cNvPr>
        <xdr:cNvSpPr/>
      </xdr:nvSpPr>
      <xdr:spPr>
        <a:xfrm>
          <a:off x="1968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xdr:rowOff>
    </xdr:from>
    <xdr:to>
      <xdr:col>15</xdr:col>
      <xdr:colOff>50800</xdr:colOff>
      <xdr:row>36</xdr:row>
      <xdr:rowOff>57912</xdr:rowOff>
    </xdr:to>
    <xdr:cxnSp macro="">
      <xdr:nvCxnSpPr>
        <xdr:cNvPr id="78" name="直線コネクタ 77">
          <a:extLst>
            <a:ext uri="{FF2B5EF4-FFF2-40B4-BE49-F238E27FC236}">
              <a16:creationId xmlns:a16="http://schemas.microsoft.com/office/drawing/2014/main" id="{A757E972-26B0-47DC-B234-CA9ED6CC8049}"/>
            </a:ext>
          </a:extLst>
        </xdr:cNvPr>
        <xdr:cNvCxnSpPr/>
      </xdr:nvCxnSpPr>
      <xdr:spPr>
        <a:xfrm>
          <a:off x="2019300" y="61889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130556</xdr:rowOff>
    </xdr:from>
    <xdr:to>
      <xdr:col>6</xdr:col>
      <xdr:colOff>38100</xdr:colOff>
      <xdr:row>36</xdr:row>
      <xdr:rowOff>60706</xdr:rowOff>
    </xdr:to>
    <xdr:sp macro="" textlink="">
      <xdr:nvSpPr>
        <xdr:cNvPr id="79" name="楕円 78">
          <a:extLst>
            <a:ext uri="{FF2B5EF4-FFF2-40B4-BE49-F238E27FC236}">
              <a16:creationId xmlns:a16="http://schemas.microsoft.com/office/drawing/2014/main" id="{BC811C09-4228-41A7-B2F1-FEA567C8E555}"/>
            </a:ext>
          </a:extLst>
        </xdr:cNvPr>
        <xdr:cNvSpPr/>
      </xdr:nvSpPr>
      <xdr:spPr>
        <a:xfrm>
          <a:off x="1079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xdr:rowOff>
    </xdr:from>
    <xdr:to>
      <xdr:col>10</xdr:col>
      <xdr:colOff>114300</xdr:colOff>
      <xdr:row>36</xdr:row>
      <xdr:rowOff>16764</xdr:rowOff>
    </xdr:to>
    <xdr:cxnSp macro="">
      <xdr:nvCxnSpPr>
        <xdr:cNvPr id="80" name="直線コネクタ 79">
          <a:extLst>
            <a:ext uri="{FF2B5EF4-FFF2-40B4-BE49-F238E27FC236}">
              <a16:creationId xmlns:a16="http://schemas.microsoft.com/office/drawing/2014/main" id="{859A3828-B4BF-4677-8573-D37DFBACD489}"/>
            </a:ext>
          </a:extLst>
        </xdr:cNvPr>
        <xdr:cNvCxnSpPr/>
      </xdr:nvCxnSpPr>
      <xdr:spPr>
        <a:xfrm>
          <a:off x="1130300" y="61821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9F1AB486-5B47-4F8B-8F79-6DFAF2DEAA78}"/>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5A6C2D07-519F-4AEB-893B-B68D71C0BCBC}"/>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8058F98C-72BE-4EC6-9842-FCDCD3117E80}"/>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84477182-5956-4E7E-AA6E-D8D8E09E8167}"/>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118381</xdr:rowOff>
    </xdr:from>
    <xdr:ext cx="405111" cy="259045"/>
    <xdr:sp macro="" textlink="">
      <xdr:nvSpPr>
        <xdr:cNvPr id="85" name="n_1mainValue【道路】&#10;有形固定資産減価償却率">
          <a:extLst>
            <a:ext uri="{FF2B5EF4-FFF2-40B4-BE49-F238E27FC236}">
              <a16:creationId xmlns:a16="http://schemas.microsoft.com/office/drawing/2014/main" id="{16971BEE-4779-4805-842E-E007F2D07442}"/>
            </a:ext>
          </a:extLst>
        </xdr:cNvPr>
        <xdr:cNvSpPr txBox="1"/>
      </xdr:nvSpPr>
      <xdr:spPr>
        <a:xfrm>
          <a:off x="35820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125239</xdr:rowOff>
    </xdr:from>
    <xdr:ext cx="405111" cy="259045"/>
    <xdr:sp macro="" textlink="">
      <xdr:nvSpPr>
        <xdr:cNvPr id="86" name="n_2mainValue【道路】&#10;有形固定資産減価償却率">
          <a:extLst>
            <a:ext uri="{FF2B5EF4-FFF2-40B4-BE49-F238E27FC236}">
              <a16:creationId xmlns:a16="http://schemas.microsoft.com/office/drawing/2014/main" id="{030BC8FF-E711-49DA-8F91-013AA27D6AF5}"/>
            </a:ext>
          </a:extLst>
        </xdr:cNvPr>
        <xdr:cNvSpPr txBox="1"/>
      </xdr:nvSpPr>
      <xdr:spPr>
        <a:xfrm>
          <a:off x="2705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7" name="n_3mainValue【道路】&#10;有形固定資産減価償却率">
          <a:extLst>
            <a:ext uri="{FF2B5EF4-FFF2-40B4-BE49-F238E27FC236}">
              <a16:creationId xmlns:a16="http://schemas.microsoft.com/office/drawing/2014/main" id="{BEE9A88B-7FEC-4C67-938F-4FDBC634670D}"/>
            </a:ext>
          </a:extLst>
        </xdr:cNvPr>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77233</xdr:rowOff>
    </xdr:from>
    <xdr:ext cx="405111" cy="259045"/>
    <xdr:sp macro="" textlink="">
      <xdr:nvSpPr>
        <xdr:cNvPr id="88" name="n_4mainValue【道路】&#10;有形固定資産減価償却率">
          <a:extLst>
            <a:ext uri="{FF2B5EF4-FFF2-40B4-BE49-F238E27FC236}">
              <a16:creationId xmlns:a16="http://schemas.microsoft.com/office/drawing/2014/main" id="{DC99CA26-E045-42AF-95B1-2F50DFBD18F8}"/>
            </a:ext>
          </a:extLst>
        </xdr:cNvPr>
        <xdr:cNvSpPr txBox="1"/>
      </xdr:nvSpPr>
      <xdr:spPr>
        <a:xfrm>
          <a:off x="9277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818E0FB-63B9-4A08-8D4C-04FF930F44C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DBFB994-8744-4C76-B18F-7549584ADD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088B18A-BB3B-4B3B-A550-3C6B2D80D8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677A7C4-AF02-40B4-8F3F-E1A9DB3DF9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494A842-21B6-4EA1-9581-2F076C8958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F84ECD4-39E6-4BA4-A4EA-BB8F3E3C39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47DD6C1-A8F3-4824-98AE-FF129C550A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FEBE892-1CBF-4739-BC68-ED5DB97B7C3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1C17884-1848-414E-ABA4-D40290511DD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7BCCCDE-FA63-462A-85A8-4595F0A30C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ACDE79B-3FAB-4774-8582-F150A7D0AB1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2D63F89-A9F9-4E22-BAA1-B531BC9D944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38C9466-B193-4C64-9E48-6919E95CDF0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A01053B-9C47-4C67-B260-E7D31C7C4AD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EE09323-7AC3-4464-B5FB-B079A2BD16A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7A60E6F-C9F8-46B6-B376-832B9680330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4364E8C-A128-4A92-86AD-4C0B9D96DA9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B04CAB5-DB51-4CAE-80D0-0E4941D3DB8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0F47FD5-14E1-4C41-BE93-E6562C956AE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6AC32DD-0122-49E1-8B69-9AFA5461923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B88233E-D845-4972-8BFC-3A2EB3EC93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9BEFA29D-BB57-4CF5-9403-F091467D21B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EAEF660-1DAC-4B20-88CC-CAC4D62DB2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F28A71AA-7B67-4DE7-89B1-2E346C5AEFC4}"/>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D68089B2-9FC3-4A0A-BE19-9C13A54CF3D6}"/>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17E826EC-C0B4-47BA-B461-E1F72BB8D475}"/>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57BCC8AF-F413-4CE8-8B75-11DF0FE49626}"/>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2423E438-C4F9-4B41-B4E7-8342B49956E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FB31FDB2-29BA-4797-BD5A-7698C017DA21}"/>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C0E19CDB-3D0A-419C-AAF9-A1731175D333}"/>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E5DE2FAD-39E3-43F4-827B-B07F23069C5A}"/>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446DCBB6-6B50-40BC-B4AB-183C3246A187}"/>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FFAA0859-41C6-4298-AAEC-E02632087248}"/>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465F6710-6C30-4DB0-AEF4-A85CC6D38523}"/>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659AF00-CFDE-40EC-B5F7-C8DA6040E3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F349EA9-D0C2-48EF-97F1-79CA237356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22F8C5C-8708-43EE-B31C-278D6FF10D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DDBF2B0-C5B8-428F-A159-8AF9294F81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E3C4B73-93E0-4619-9489-32A5044CFE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65291</xdr:rowOff>
    </xdr:from>
    <xdr:to>
      <xdr:col>55</xdr:col>
      <xdr:colOff>50800</xdr:colOff>
      <xdr:row>40</xdr:row>
      <xdr:rowOff>166891</xdr:rowOff>
    </xdr:to>
    <xdr:sp macro="" textlink="">
      <xdr:nvSpPr>
        <xdr:cNvPr id="128" name="楕円 127">
          <a:extLst>
            <a:ext uri="{FF2B5EF4-FFF2-40B4-BE49-F238E27FC236}">
              <a16:creationId xmlns:a16="http://schemas.microsoft.com/office/drawing/2014/main" id="{3636C99E-9115-4C49-AAF1-8D6D4A66D10C}"/>
            </a:ext>
          </a:extLst>
        </xdr:cNvPr>
        <xdr:cNvSpPr/>
      </xdr:nvSpPr>
      <xdr:spPr>
        <a:xfrm>
          <a:off x="10426700" y="69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43718</xdr:rowOff>
    </xdr:from>
    <xdr:ext cx="469744" cy="259045"/>
    <xdr:sp macro="" textlink="">
      <xdr:nvSpPr>
        <xdr:cNvPr id="129" name="【道路】&#10;一人当たり延長該当値テキスト">
          <a:extLst>
            <a:ext uri="{FF2B5EF4-FFF2-40B4-BE49-F238E27FC236}">
              <a16:creationId xmlns:a16="http://schemas.microsoft.com/office/drawing/2014/main" id="{D3222851-AEA6-46F4-9083-36793FD37E2B}"/>
            </a:ext>
          </a:extLst>
        </xdr:cNvPr>
        <xdr:cNvSpPr txBox="1"/>
      </xdr:nvSpPr>
      <xdr:spPr>
        <a:xfrm>
          <a:off x="10515600" y="69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70548</xdr:rowOff>
    </xdr:from>
    <xdr:to>
      <xdr:col>50</xdr:col>
      <xdr:colOff>165100</xdr:colOff>
      <xdr:row>41</xdr:row>
      <xdr:rowOff>698</xdr:rowOff>
    </xdr:to>
    <xdr:sp macro="" textlink="">
      <xdr:nvSpPr>
        <xdr:cNvPr id="130" name="楕円 129">
          <a:extLst>
            <a:ext uri="{FF2B5EF4-FFF2-40B4-BE49-F238E27FC236}">
              <a16:creationId xmlns:a16="http://schemas.microsoft.com/office/drawing/2014/main" id="{7E90587A-0AFE-48E7-8FCA-9EE86403906E}"/>
            </a:ext>
          </a:extLst>
        </xdr:cNvPr>
        <xdr:cNvSpPr/>
      </xdr:nvSpPr>
      <xdr:spPr>
        <a:xfrm>
          <a:off x="9588500" y="692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116091</xdr:rowOff>
    </xdr:from>
    <xdr:to>
      <xdr:col>55</xdr:col>
      <xdr:colOff>0</xdr:colOff>
      <xdr:row>40</xdr:row>
      <xdr:rowOff>121348</xdr:rowOff>
    </xdr:to>
    <xdr:cxnSp macro="">
      <xdr:nvCxnSpPr>
        <xdr:cNvPr id="131" name="直線コネクタ 130">
          <a:extLst>
            <a:ext uri="{FF2B5EF4-FFF2-40B4-BE49-F238E27FC236}">
              <a16:creationId xmlns:a16="http://schemas.microsoft.com/office/drawing/2014/main" id="{C1783BDD-554A-487B-866B-FC7AD371A6E6}"/>
            </a:ext>
          </a:extLst>
        </xdr:cNvPr>
        <xdr:cNvCxnSpPr/>
      </xdr:nvCxnSpPr>
      <xdr:spPr>
        <a:xfrm flipV="1">
          <a:off x="9639300" y="6974091"/>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75844</xdr:rowOff>
    </xdr:from>
    <xdr:to>
      <xdr:col>46</xdr:col>
      <xdr:colOff>38100</xdr:colOff>
      <xdr:row>41</xdr:row>
      <xdr:rowOff>5994</xdr:rowOff>
    </xdr:to>
    <xdr:sp macro="" textlink="">
      <xdr:nvSpPr>
        <xdr:cNvPr id="132" name="楕円 131">
          <a:extLst>
            <a:ext uri="{FF2B5EF4-FFF2-40B4-BE49-F238E27FC236}">
              <a16:creationId xmlns:a16="http://schemas.microsoft.com/office/drawing/2014/main" id="{C0C63AB2-7EE4-46AC-A20E-901EE21E09E9}"/>
            </a:ext>
          </a:extLst>
        </xdr:cNvPr>
        <xdr:cNvSpPr/>
      </xdr:nvSpPr>
      <xdr:spPr>
        <a:xfrm>
          <a:off x="8699500" y="69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121348</xdr:rowOff>
    </xdr:from>
    <xdr:to>
      <xdr:col>50</xdr:col>
      <xdr:colOff>114300</xdr:colOff>
      <xdr:row>40</xdr:row>
      <xdr:rowOff>126644</xdr:rowOff>
    </xdr:to>
    <xdr:cxnSp macro="">
      <xdr:nvCxnSpPr>
        <xdr:cNvPr id="133" name="直線コネクタ 132">
          <a:extLst>
            <a:ext uri="{FF2B5EF4-FFF2-40B4-BE49-F238E27FC236}">
              <a16:creationId xmlns:a16="http://schemas.microsoft.com/office/drawing/2014/main" id="{40F1F13A-B243-43BE-A139-A25E91DD852C}"/>
            </a:ext>
          </a:extLst>
        </xdr:cNvPr>
        <xdr:cNvCxnSpPr/>
      </xdr:nvCxnSpPr>
      <xdr:spPr>
        <a:xfrm flipV="1">
          <a:off x="8750300" y="6979348"/>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77940</xdr:rowOff>
    </xdr:from>
    <xdr:to>
      <xdr:col>41</xdr:col>
      <xdr:colOff>101600</xdr:colOff>
      <xdr:row>41</xdr:row>
      <xdr:rowOff>8090</xdr:rowOff>
    </xdr:to>
    <xdr:sp macro="" textlink="">
      <xdr:nvSpPr>
        <xdr:cNvPr id="134" name="楕円 133">
          <a:extLst>
            <a:ext uri="{FF2B5EF4-FFF2-40B4-BE49-F238E27FC236}">
              <a16:creationId xmlns:a16="http://schemas.microsoft.com/office/drawing/2014/main" id="{D37E92B1-EA5A-41E2-A67C-371B638C2D6E}"/>
            </a:ext>
          </a:extLst>
        </xdr:cNvPr>
        <xdr:cNvSpPr/>
      </xdr:nvSpPr>
      <xdr:spPr>
        <a:xfrm>
          <a:off x="7810500" y="69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126644</xdr:rowOff>
    </xdr:from>
    <xdr:to>
      <xdr:col>45</xdr:col>
      <xdr:colOff>177800</xdr:colOff>
      <xdr:row>40</xdr:row>
      <xdr:rowOff>128740</xdr:rowOff>
    </xdr:to>
    <xdr:cxnSp macro="">
      <xdr:nvCxnSpPr>
        <xdr:cNvPr id="135" name="直線コネクタ 134">
          <a:extLst>
            <a:ext uri="{FF2B5EF4-FFF2-40B4-BE49-F238E27FC236}">
              <a16:creationId xmlns:a16="http://schemas.microsoft.com/office/drawing/2014/main" id="{328EAA74-CAE6-4893-8D12-A4A3FD774702}"/>
            </a:ext>
          </a:extLst>
        </xdr:cNvPr>
        <xdr:cNvCxnSpPr/>
      </xdr:nvCxnSpPr>
      <xdr:spPr>
        <a:xfrm flipV="1">
          <a:off x="7861300" y="698464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82397</xdr:rowOff>
    </xdr:from>
    <xdr:to>
      <xdr:col>36</xdr:col>
      <xdr:colOff>165100</xdr:colOff>
      <xdr:row>41</xdr:row>
      <xdr:rowOff>12547</xdr:rowOff>
    </xdr:to>
    <xdr:sp macro="" textlink="">
      <xdr:nvSpPr>
        <xdr:cNvPr id="136" name="楕円 135">
          <a:extLst>
            <a:ext uri="{FF2B5EF4-FFF2-40B4-BE49-F238E27FC236}">
              <a16:creationId xmlns:a16="http://schemas.microsoft.com/office/drawing/2014/main" id="{2D6B1503-A02A-4473-9A21-94C7E6E41F9F}"/>
            </a:ext>
          </a:extLst>
        </xdr:cNvPr>
        <xdr:cNvSpPr/>
      </xdr:nvSpPr>
      <xdr:spPr>
        <a:xfrm>
          <a:off x="6921500" y="69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128740</xdr:rowOff>
    </xdr:from>
    <xdr:to>
      <xdr:col>41</xdr:col>
      <xdr:colOff>50800</xdr:colOff>
      <xdr:row>40</xdr:row>
      <xdr:rowOff>133197</xdr:rowOff>
    </xdr:to>
    <xdr:cxnSp macro="">
      <xdr:nvCxnSpPr>
        <xdr:cNvPr id="137" name="直線コネクタ 136">
          <a:extLst>
            <a:ext uri="{FF2B5EF4-FFF2-40B4-BE49-F238E27FC236}">
              <a16:creationId xmlns:a16="http://schemas.microsoft.com/office/drawing/2014/main" id="{F94B05C9-6E07-4E63-81B7-0B84CF33CF6F}"/>
            </a:ext>
          </a:extLst>
        </xdr:cNvPr>
        <xdr:cNvCxnSpPr/>
      </xdr:nvCxnSpPr>
      <xdr:spPr>
        <a:xfrm flipV="1">
          <a:off x="6972300" y="6986740"/>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F657E9D9-0041-4EEF-9593-905AAE49EFF7}"/>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482FB63D-33AA-45CC-B8B8-37089F8C7549}"/>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75F4CC70-53B4-4616-9094-E3FAAA5FC2DA}"/>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8124B7E1-E1A0-4FF5-BFB0-F6143FAE4CF1}"/>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163275</xdr:rowOff>
    </xdr:from>
    <xdr:ext cx="469744" cy="259045"/>
    <xdr:sp macro="" textlink="">
      <xdr:nvSpPr>
        <xdr:cNvPr id="142" name="n_1mainValue【道路】&#10;一人当たり延長">
          <a:extLst>
            <a:ext uri="{FF2B5EF4-FFF2-40B4-BE49-F238E27FC236}">
              <a16:creationId xmlns:a16="http://schemas.microsoft.com/office/drawing/2014/main" id="{B1B6A848-7556-4D01-9664-233B0B960200}"/>
            </a:ext>
          </a:extLst>
        </xdr:cNvPr>
        <xdr:cNvSpPr txBox="1"/>
      </xdr:nvSpPr>
      <xdr:spPr>
        <a:xfrm>
          <a:off x="9391727" y="702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168571</xdr:rowOff>
    </xdr:from>
    <xdr:ext cx="469744" cy="259045"/>
    <xdr:sp macro="" textlink="">
      <xdr:nvSpPr>
        <xdr:cNvPr id="143" name="n_2mainValue【道路】&#10;一人当たり延長">
          <a:extLst>
            <a:ext uri="{FF2B5EF4-FFF2-40B4-BE49-F238E27FC236}">
              <a16:creationId xmlns:a16="http://schemas.microsoft.com/office/drawing/2014/main" id="{13697A73-5558-49DC-9C31-A8979560E977}"/>
            </a:ext>
          </a:extLst>
        </xdr:cNvPr>
        <xdr:cNvSpPr txBox="1"/>
      </xdr:nvSpPr>
      <xdr:spPr>
        <a:xfrm>
          <a:off x="8515427" y="702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170667</xdr:rowOff>
    </xdr:from>
    <xdr:ext cx="469744" cy="259045"/>
    <xdr:sp macro="" textlink="">
      <xdr:nvSpPr>
        <xdr:cNvPr id="144" name="n_3mainValue【道路】&#10;一人当たり延長">
          <a:extLst>
            <a:ext uri="{FF2B5EF4-FFF2-40B4-BE49-F238E27FC236}">
              <a16:creationId xmlns:a16="http://schemas.microsoft.com/office/drawing/2014/main" id="{7CE9E0D7-9889-47CE-A7CA-7F1FCDE63FF3}"/>
            </a:ext>
          </a:extLst>
        </xdr:cNvPr>
        <xdr:cNvSpPr txBox="1"/>
      </xdr:nvSpPr>
      <xdr:spPr>
        <a:xfrm>
          <a:off x="7626427" y="70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3674</xdr:rowOff>
    </xdr:from>
    <xdr:ext cx="469744" cy="259045"/>
    <xdr:sp macro="" textlink="">
      <xdr:nvSpPr>
        <xdr:cNvPr id="145" name="n_4mainValue【道路】&#10;一人当たり延長">
          <a:extLst>
            <a:ext uri="{FF2B5EF4-FFF2-40B4-BE49-F238E27FC236}">
              <a16:creationId xmlns:a16="http://schemas.microsoft.com/office/drawing/2014/main" id="{D64A191B-6646-4A54-8CC6-116B5A71F962}"/>
            </a:ext>
          </a:extLst>
        </xdr:cNvPr>
        <xdr:cNvSpPr txBox="1"/>
      </xdr:nvSpPr>
      <xdr:spPr>
        <a:xfrm>
          <a:off x="6737427" y="703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057F97C-EAF3-432D-9EEE-3E071A784E7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5AA9F6D-ADE6-4790-8FEA-F4CB8880C2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E57D116-FD12-42CB-96D0-CA9B8A10D60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CC757EA-055B-49A5-9EE9-D552459E03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F59014B-825C-4B11-ACEC-6ED7393D08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1B4C0C4-D28A-47AB-BBF4-E0539F7ED5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FEBAB91-97AE-438E-A0EE-9469B5FE4C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AFD7599-A35E-4372-B2FC-06A0A2F045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2FE3864-5327-4C79-9F51-78081A16BC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6B333E9-DA57-47B3-9CE9-01B71BA939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A425C19-9D19-4CE4-AEC7-873111E8CC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88EB3D3-F3FF-46B9-8677-8DE5A2C00E6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6F67FD5-4EF6-4692-AB22-0CCE7060254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D633DE6-7CBE-41F2-BA1C-D37BCC59642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A4C45B0-811F-4AC1-A28A-8BC8E3ACD47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945F44D-55E2-41DF-9210-A7CCDFB51D1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2DC9325-BD96-4E95-BC41-7629F8BED59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F48340A-53DB-47C5-B60F-2CE93D97CE8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4747C9A-1C81-440E-8E79-638225435C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1976064A-AEBC-4CC0-95E5-BD6A260B910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6B9CA67-59E8-4F0C-B500-546A2275F76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4C30C45-58A1-46EE-B6A6-4A35382EDD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2A7D709-1EFB-41BA-B45D-F9960213846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9D90F16-BF84-4A3C-95F5-61F373354F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DE74268-45AE-4854-8DEE-D413A10A30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42AFC7BF-E7D5-4773-A8D3-21A3688EAA86}"/>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6E7F67D-AE19-4A60-A735-96B5C368879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4D71FBCB-372F-41FF-ADF1-557D6527044E}"/>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240ECD3-FCC0-425A-A024-40D3BF00D096}"/>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4B492A76-8763-4265-A1E8-7FAE53727103}"/>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C39F3B5-83BB-415D-BAC6-52D43318D5AA}"/>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14F65C8-7F48-40DD-B935-EF27D389B815}"/>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2F50A4F5-C484-47A4-A554-401B90598FEC}"/>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5C15F14D-9A58-47F4-87F3-86E999F547FD}"/>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18B572EB-3679-4F1A-B124-05118FBA14E3}"/>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8FE53D57-B8B6-4A0E-BB5D-312962D8118A}"/>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22D01B1-8A58-4C6E-99F2-BA7299DEE2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50E2E4E-C51C-4387-90AE-1E222ECBC9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6E2C98B-0AB3-4FBC-96A5-30B9EA5466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0836088-0D82-4AE1-9B82-387E3A5A7B0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6D8135-2357-48CC-BCFA-2E0BED26EDB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87" name="楕円 186">
          <a:extLst>
            <a:ext uri="{FF2B5EF4-FFF2-40B4-BE49-F238E27FC236}">
              <a16:creationId xmlns:a16="http://schemas.microsoft.com/office/drawing/2014/main" id="{09A2A318-F0EF-43AA-8122-ABFB47824DF8}"/>
            </a:ext>
          </a:extLst>
        </xdr:cNvPr>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48EB732-2742-449C-A992-84581FC0E786}"/>
            </a:ext>
          </a:extLst>
        </xdr:cNvPr>
        <xdr:cNvSpPr txBox="1"/>
      </xdr:nvSpPr>
      <xdr:spPr>
        <a:xfrm>
          <a:off x="4673600" y="1027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89" name="楕円 188">
          <a:extLst>
            <a:ext uri="{FF2B5EF4-FFF2-40B4-BE49-F238E27FC236}">
              <a16:creationId xmlns:a16="http://schemas.microsoft.com/office/drawing/2014/main" id="{A5C866EF-7E79-4AA6-A059-662F65FBCE47}"/>
            </a:ext>
          </a:extLst>
        </xdr:cNvPr>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19594</xdr:rowOff>
    </xdr:to>
    <xdr:cxnSp macro="">
      <xdr:nvCxnSpPr>
        <xdr:cNvPr id="190" name="直線コネクタ 189">
          <a:extLst>
            <a:ext uri="{FF2B5EF4-FFF2-40B4-BE49-F238E27FC236}">
              <a16:creationId xmlns:a16="http://schemas.microsoft.com/office/drawing/2014/main" id="{E6F2226C-7582-4E0D-B0A2-47E5DC99CE69}"/>
            </a:ext>
          </a:extLst>
        </xdr:cNvPr>
        <xdr:cNvCxnSpPr/>
      </xdr:nvCxnSpPr>
      <xdr:spPr>
        <a:xfrm>
          <a:off x="3797300" y="104470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133713</xdr:rowOff>
    </xdr:from>
    <xdr:to>
      <xdr:col>15</xdr:col>
      <xdr:colOff>101600</xdr:colOff>
      <xdr:row>62</xdr:row>
      <xdr:rowOff>63863</xdr:rowOff>
    </xdr:to>
    <xdr:sp macro="" textlink="">
      <xdr:nvSpPr>
        <xdr:cNvPr id="191" name="楕円 190">
          <a:extLst>
            <a:ext uri="{FF2B5EF4-FFF2-40B4-BE49-F238E27FC236}">
              <a16:creationId xmlns:a16="http://schemas.microsoft.com/office/drawing/2014/main" id="{6FBC4FD2-64E5-481E-B949-1150B0D96114}"/>
            </a:ext>
          </a:extLst>
        </xdr:cNvPr>
        <xdr:cNvSpPr/>
      </xdr:nvSpPr>
      <xdr:spPr>
        <a:xfrm>
          <a:off x="2857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62</xdr:row>
      <xdr:rowOff>13063</xdr:rowOff>
    </xdr:to>
    <xdr:cxnSp macro="">
      <xdr:nvCxnSpPr>
        <xdr:cNvPr id="192" name="直線コネクタ 191">
          <a:extLst>
            <a:ext uri="{FF2B5EF4-FFF2-40B4-BE49-F238E27FC236}">
              <a16:creationId xmlns:a16="http://schemas.microsoft.com/office/drawing/2014/main" id="{4DCC6E0A-491B-455C-8EA1-262728D648B9}"/>
            </a:ext>
          </a:extLst>
        </xdr:cNvPr>
        <xdr:cNvCxnSpPr/>
      </xdr:nvCxnSpPr>
      <xdr:spPr>
        <a:xfrm flipV="1">
          <a:off x="2908300" y="1044702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105954</xdr:rowOff>
    </xdr:from>
    <xdr:to>
      <xdr:col>10</xdr:col>
      <xdr:colOff>165100</xdr:colOff>
      <xdr:row>62</xdr:row>
      <xdr:rowOff>36104</xdr:rowOff>
    </xdr:to>
    <xdr:sp macro="" textlink="">
      <xdr:nvSpPr>
        <xdr:cNvPr id="193" name="楕円 192">
          <a:extLst>
            <a:ext uri="{FF2B5EF4-FFF2-40B4-BE49-F238E27FC236}">
              <a16:creationId xmlns:a16="http://schemas.microsoft.com/office/drawing/2014/main" id="{E32B3627-6B40-4564-AD87-6A1F53E5021C}"/>
            </a:ext>
          </a:extLst>
        </xdr:cNvPr>
        <xdr:cNvSpPr/>
      </xdr:nvSpPr>
      <xdr:spPr>
        <a:xfrm>
          <a:off x="1968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156754</xdr:rowOff>
    </xdr:from>
    <xdr:to>
      <xdr:col>15</xdr:col>
      <xdr:colOff>50800</xdr:colOff>
      <xdr:row>62</xdr:row>
      <xdr:rowOff>13063</xdr:rowOff>
    </xdr:to>
    <xdr:cxnSp macro="">
      <xdr:nvCxnSpPr>
        <xdr:cNvPr id="194" name="直線コネクタ 193">
          <a:extLst>
            <a:ext uri="{FF2B5EF4-FFF2-40B4-BE49-F238E27FC236}">
              <a16:creationId xmlns:a16="http://schemas.microsoft.com/office/drawing/2014/main" id="{6506130D-7E95-4034-9C81-0AE7E9A944ED}"/>
            </a:ext>
          </a:extLst>
        </xdr:cNvPr>
        <xdr:cNvCxnSpPr/>
      </xdr:nvCxnSpPr>
      <xdr:spPr>
        <a:xfrm>
          <a:off x="2019300" y="106152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78196</xdr:rowOff>
    </xdr:from>
    <xdr:to>
      <xdr:col>6</xdr:col>
      <xdr:colOff>38100</xdr:colOff>
      <xdr:row>62</xdr:row>
      <xdr:rowOff>8346</xdr:rowOff>
    </xdr:to>
    <xdr:sp macro="" textlink="">
      <xdr:nvSpPr>
        <xdr:cNvPr id="195" name="楕円 194">
          <a:extLst>
            <a:ext uri="{FF2B5EF4-FFF2-40B4-BE49-F238E27FC236}">
              <a16:creationId xmlns:a16="http://schemas.microsoft.com/office/drawing/2014/main" id="{8EF3D03A-DE7B-4E11-819D-F170E75E0486}"/>
            </a:ext>
          </a:extLst>
        </xdr:cNvPr>
        <xdr:cNvSpPr/>
      </xdr:nvSpPr>
      <xdr:spPr>
        <a:xfrm>
          <a:off x="1079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128996</xdr:rowOff>
    </xdr:from>
    <xdr:to>
      <xdr:col>10</xdr:col>
      <xdr:colOff>114300</xdr:colOff>
      <xdr:row>61</xdr:row>
      <xdr:rowOff>156754</xdr:rowOff>
    </xdr:to>
    <xdr:cxnSp macro="">
      <xdr:nvCxnSpPr>
        <xdr:cNvPr id="196" name="直線コネクタ 195">
          <a:extLst>
            <a:ext uri="{FF2B5EF4-FFF2-40B4-BE49-F238E27FC236}">
              <a16:creationId xmlns:a16="http://schemas.microsoft.com/office/drawing/2014/main" id="{B569ACBB-F1A1-4FA1-A162-AF623A0211B7}"/>
            </a:ext>
          </a:extLst>
        </xdr:cNvPr>
        <xdr:cNvCxnSpPr/>
      </xdr:nvCxnSpPr>
      <xdr:spPr>
        <a:xfrm>
          <a:off x="1130300" y="105874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3AB3666-FA93-43E2-8F5B-B2850460EB14}"/>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B89551D-80DF-44F9-A3D3-B4A6953B36F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903C3AB-4C66-4362-ABEC-03A8C86FD28B}"/>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32F0222-197E-4DCA-9531-B6BE90DA9C53}"/>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55897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143B4B9C-CE86-4421-B06B-EB11235D7071}"/>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54990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C39001F-03FA-4BF3-A378-68330EDACD89}"/>
            </a:ext>
          </a:extLst>
        </xdr:cNvPr>
        <xdr:cNvSpPr txBox="1"/>
      </xdr:nvSpPr>
      <xdr:spPr>
        <a:xfrm>
          <a:off x="2705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27231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FFCC645-FD8B-4876-97D7-C0AC5378F9D2}"/>
            </a:ext>
          </a:extLst>
        </xdr:cNvPr>
        <xdr:cNvSpPr txBox="1"/>
      </xdr:nvSpPr>
      <xdr:spPr>
        <a:xfrm>
          <a:off x="1816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170923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9792ADF-CD19-4C81-9843-501F568DADDA}"/>
            </a:ext>
          </a:extLst>
        </xdr:cNvPr>
        <xdr:cNvSpPr txBox="1"/>
      </xdr:nvSpPr>
      <xdr:spPr>
        <a:xfrm>
          <a:off x="927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FEEC4F8-C7E5-44C0-AF1E-68E30DF1F2A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B8EBC83-F679-44B4-B1A2-226D4D59A03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B24B471-8980-4BFE-8432-4730596625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10F3D6E-6505-4E07-91E7-6EB3BC9E7A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4E6FF8B-B373-4C4A-AAB3-F90D011D1F1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D11FCEE-988E-4CDF-8BB3-77CB55302D5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E75BE4B-C4A8-4281-AB22-AEE3E10BED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9648320-2FB1-41E9-B5B4-E0C6D91538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C9EB9A5-009A-451A-8C5B-41449D2FA65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F0B074E1-7C0A-4959-8E3A-FB897A0598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CF540A1-2298-42CA-97D4-5596F632CDB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D08220F5-079D-4DF3-A927-85AD464F7A8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008BA7C-ACC9-49F5-8C84-B0EFA77A1D8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BE555E0F-5070-4043-B292-A841DEE217B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5AA1BF1-F5A6-4F62-B827-A42D9601169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1D4D1BD-DDB2-4183-92DC-40E9C953851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4C6B0FE-E5AE-4EBB-89F3-8B7CD9D39F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650B16D-5815-4037-96ED-823A97C55FB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73AC087-A5B0-4683-A966-979B04C26E6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21FDA1D-41A8-4471-AA73-A2871534D41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A8A1DF7-F78C-4FBD-A156-7E340DF4FF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E8306D0-E1F0-4AB2-93E3-48C97700971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92D71AB-89FA-4470-B6C7-CA88A87131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6A5A83B5-6083-4451-BAE9-2C89A766AC4B}"/>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463B4EB-98EB-4722-BF87-4A0703855C6B}"/>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D7310C25-0912-4375-A5C4-43415F0F18DF}"/>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FA8562C1-8CD9-430C-923B-80C5FCD4E05E}"/>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40C247AF-95B2-4E69-882E-A5A568C9F3F9}"/>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3B2AACE-CA41-4A02-A713-86AB4BB1188F}"/>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EF85CAA0-F44B-4991-B98E-0C1ADDE3F2C6}"/>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1310BD4D-FCE2-49A9-BC6D-538A0EAF72B4}"/>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144FC474-F08B-4950-A1F5-516272E98FA7}"/>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2382719F-1B29-4D5C-A9D1-B27FD5A577BB}"/>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677F092C-4DEE-4AA1-AA3F-37B0042E8BDD}"/>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0AB6D79-0156-46B5-80D6-931CF96E930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35C5A07-A030-4D76-9D78-CB961AB14A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A6D867F-3502-4FDD-B59C-4E5A51F65E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D5811BF-8E44-460F-A289-C9446B3CB3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3501A6B-A03D-4B9C-9DDA-4FA235FF31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7592</xdr:rowOff>
    </xdr:from>
    <xdr:to>
      <xdr:col>55</xdr:col>
      <xdr:colOff>50800</xdr:colOff>
      <xdr:row>64</xdr:row>
      <xdr:rowOff>109192</xdr:rowOff>
    </xdr:to>
    <xdr:sp macro="" textlink="">
      <xdr:nvSpPr>
        <xdr:cNvPr id="244" name="楕円 243">
          <a:extLst>
            <a:ext uri="{FF2B5EF4-FFF2-40B4-BE49-F238E27FC236}">
              <a16:creationId xmlns:a16="http://schemas.microsoft.com/office/drawing/2014/main" id="{D8DEE288-9FF4-4A35-A5C6-7FC72407AAC6}"/>
            </a:ext>
          </a:extLst>
        </xdr:cNvPr>
        <xdr:cNvSpPr/>
      </xdr:nvSpPr>
      <xdr:spPr>
        <a:xfrm>
          <a:off x="10426700" y="1098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93969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57017AB4-59E9-4E92-9F61-A257020DD44C}"/>
            </a:ext>
          </a:extLst>
        </xdr:cNvPr>
        <xdr:cNvSpPr txBox="1"/>
      </xdr:nvSpPr>
      <xdr:spPr>
        <a:xfrm>
          <a:off x="10515600" y="1089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7725</xdr:rowOff>
    </xdr:from>
    <xdr:to>
      <xdr:col>50</xdr:col>
      <xdr:colOff>165100</xdr:colOff>
      <xdr:row>64</xdr:row>
      <xdr:rowOff>109325</xdr:rowOff>
    </xdr:to>
    <xdr:sp macro="" textlink="">
      <xdr:nvSpPr>
        <xdr:cNvPr id="246" name="楕円 245">
          <a:extLst>
            <a:ext uri="{FF2B5EF4-FFF2-40B4-BE49-F238E27FC236}">
              <a16:creationId xmlns:a16="http://schemas.microsoft.com/office/drawing/2014/main" id="{1C025207-A440-4D36-B7D9-EEFAE5381642}"/>
            </a:ext>
          </a:extLst>
        </xdr:cNvPr>
        <xdr:cNvSpPr/>
      </xdr:nvSpPr>
      <xdr:spPr>
        <a:xfrm>
          <a:off x="9588500" y="109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58392</xdr:rowOff>
    </xdr:from>
    <xdr:to>
      <xdr:col>55</xdr:col>
      <xdr:colOff>0</xdr:colOff>
      <xdr:row>64</xdr:row>
      <xdr:rowOff>58525</xdr:rowOff>
    </xdr:to>
    <xdr:cxnSp macro="">
      <xdr:nvCxnSpPr>
        <xdr:cNvPr id="247" name="直線コネクタ 246">
          <a:extLst>
            <a:ext uri="{FF2B5EF4-FFF2-40B4-BE49-F238E27FC236}">
              <a16:creationId xmlns:a16="http://schemas.microsoft.com/office/drawing/2014/main" id="{9A58F839-2C82-42A3-ADB7-D647D5E9BFA1}"/>
            </a:ext>
          </a:extLst>
        </xdr:cNvPr>
        <xdr:cNvCxnSpPr/>
      </xdr:nvCxnSpPr>
      <xdr:spPr>
        <a:xfrm flipV="1">
          <a:off x="9639300" y="11031192"/>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11214</xdr:rowOff>
    </xdr:from>
    <xdr:to>
      <xdr:col>46</xdr:col>
      <xdr:colOff>38100</xdr:colOff>
      <xdr:row>64</xdr:row>
      <xdr:rowOff>112814</xdr:rowOff>
    </xdr:to>
    <xdr:sp macro="" textlink="">
      <xdr:nvSpPr>
        <xdr:cNvPr id="248" name="楕円 247">
          <a:extLst>
            <a:ext uri="{FF2B5EF4-FFF2-40B4-BE49-F238E27FC236}">
              <a16:creationId xmlns:a16="http://schemas.microsoft.com/office/drawing/2014/main" id="{6D576B88-484D-4DBF-9073-A40CF8DB8CB9}"/>
            </a:ext>
          </a:extLst>
        </xdr:cNvPr>
        <xdr:cNvSpPr/>
      </xdr:nvSpPr>
      <xdr:spPr>
        <a:xfrm>
          <a:off x="8699500" y="109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58525</xdr:rowOff>
    </xdr:from>
    <xdr:to>
      <xdr:col>50</xdr:col>
      <xdr:colOff>114300</xdr:colOff>
      <xdr:row>64</xdr:row>
      <xdr:rowOff>62014</xdr:rowOff>
    </xdr:to>
    <xdr:cxnSp macro="">
      <xdr:nvCxnSpPr>
        <xdr:cNvPr id="249" name="直線コネクタ 248">
          <a:extLst>
            <a:ext uri="{FF2B5EF4-FFF2-40B4-BE49-F238E27FC236}">
              <a16:creationId xmlns:a16="http://schemas.microsoft.com/office/drawing/2014/main" id="{8F3BC42E-CB67-4B84-952D-03C0370423EA}"/>
            </a:ext>
          </a:extLst>
        </xdr:cNvPr>
        <xdr:cNvCxnSpPr/>
      </xdr:nvCxnSpPr>
      <xdr:spPr>
        <a:xfrm flipV="1">
          <a:off x="8750300" y="11031325"/>
          <a:ext cx="889000" cy="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11285</xdr:rowOff>
    </xdr:from>
    <xdr:to>
      <xdr:col>41</xdr:col>
      <xdr:colOff>101600</xdr:colOff>
      <xdr:row>64</xdr:row>
      <xdr:rowOff>112885</xdr:rowOff>
    </xdr:to>
    <xdr:sp macro="" textlink="">
      <xdr:nvSpPr>
        <xdr:cNvPr id="250" name="楕円 249">
          <a:extLst>
            <a:ext uri="{FF2B5EF4-FFF2-40B4-BE49-F238E27FC236}">
              <a16:creationId xmlns:a16="http://schemas.microsoft.com/office/drawing/2014/main" id="{3EBB0635-F52B-486D-9A97-EFDD916E06DB}"/>
            </a:ext>
          </a:extLst>
        </xdr:cNvPr>
        <xdr:cNvSpPr/>
      </xdr:nvSpPr>
      <xdr:spPr>
        <a:xfrm>
          <a:off x="7810500" y="1098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62014</xdr:rowOff>
    </xdr:from>
    <xdr:to>
      <xdr:col>45</xdr:col>
      <xdr:colOff>177800</xdr:colOff>
      <xdr:row>64</xdr:row>
      <xdr:rowOff>62085</xdr:rowOff>
    </xdr:to>
    <xdr:cxnSp macro="">
      <xdr:nvCxnSpPr>
        <xdr:cNvPr id="251" name="直線コネクタ 250">
          <a:extLst>
            <a:ext uri="{FF2B5EF4-FFF2-40B4-BE49-F238E27FC236}">
              <a16:creationId xmlns:a16="http://schemas.microsoft.com/office/drawing/2014/main" id="{5CC37928-93A3-4BDC-A58A-4D8A3FA16377}"/>
            </a:ext>
          </a:extLst>
        </xdr:cNvPr>
        <xdr:cNvCxnSpPr/>
      </xdr:nvCxnSpPr>
      <xdr:spPr>
        <a:xfrm flipV="1">
          <a:off x="7861300" y="11034814"/>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11306</xdr:rowOff>
    </xdr:from>
    <xdr:to>
      <xdr:col>36</xdr:col>
      <xdr:colOff>165100</xdr:colOff>
      <xdr:row>64</xdr:row>
      <xdr:rowOff>112906</xdr:rowOff>
    </xdr:to>
    <xdr:sp macro="" textlink="">
      <xdr:nvSpPr>
        <xdr:cNvPr id="252" name="楕円 251">
          <a:extLst>
            <a:ext uri="{FF2B5EF4-FFF2-40B4-BE49-F238E27FC236}">
              <a16:creationId xmlns:a16="http://schemas.microsoft.com/office/drawing/2014/main" id="{D6CB9471-A32B-405B-B28C-6541F93286BD}"/>
            </a:ext>
          </a:extLst>
        </xdr:cNvPr>
        <xdr:cNvSpPr/>
      </xdr:nvSpPr>
      <xdr:spPr>
        <a:xfrm>
          <a:off x="6921500" y="109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62085</xdr:rowOff>
    </xdr:from>
    <xdr:to>
      <xdr:col>41</xdr:col>
      <xdr:colOff>50800</xdr:colOff>
      <xdr:row>64</xdr:row>
      <xdr:rowOff>62106</xdr:rowOff>
    </xdr:to>
    <xdr:cxnSp macro="">
      <xdr:nvCxnSpPr>
        <xdr:cNvPr id="253" name="直線コネクタ 252">
          <a:extLst>
            <a:ext uri="{FF2B5EF4-FFF2-40B4-BE49-F238E27FC236}">
              <a16:creationId xmlns:a16="http://schemas.microsoft.com/office/drawing/2014/main" id="{0EF6F0C8-AA38-46CB-916C-C49A69E03C25}"/>
            </a:ext>
          </a:extLst>
        </xdr:cNvPr>
        <xdr:cNvCxnSpPr/>
      </xdr:nvCxnSpPr>
      <xdr:spPr>
        <a:xfrm flipV="1">
          <a:off x="6972300" y="11034885"/>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9335B33-DA07-4F7B-B5B2-ADCCB4FDC91F}"/>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F5C9AA1-FCC5-4618-99C9-0939FFF31664}"/>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87BC3EE-1DC2-451E-A559-5432F6A98973}"/>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2177323-6A8C-4A1C-AF30-EBEEB4154617}"/>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100452</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C01626AF-EC2B-4C72-8648-136F2EAC26B1}"/>
            </a:ext>
          </a:extLst>
        </xdr:cNvPr>
        <xdr:cNvSpPr txBox="1"/>
      </xdr:nvSpPr>
      <xdr:spPr>
        <a:xfrm>
          <a:off x="9359411" y="110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103941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32D32805-112C-42C8-83F0-91D89D3B6ABF}"/>
            </a:ext>
          </a:extLst>
        </xdr:cNvPr>
        <xdr:cNvSpPr txBox="1"/>
      </xdr:nvSpPr>
      <xdr:spPr>
        <a:xfrm>
          <a:off x="8483111" y="11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104012</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B60F764F-9DC3-4C32-AD2D-40F5AC41BFFF}"/>
            </a:ext>
          </a:extLst>
        </xdr:cNvPr>
        <xdr:cNvSpPr txBox="1"/>
      </xdr:nvSpPr>
      <xdr:spPr>
        <a:xfrm>
          <a:off x="7594111" y="1107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104033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ACFA8C9D-59EA-42DB-BE8C-F6EC18D6595B}"/>
            </a:ext>
          </a:extLst>
        </xdr:cNvPr>
        <xdr:cNvSpPr txBox="1"/>
      </xdr:nvSpPr>
      <xdr:spPr>
        <a:xfrm>
          <a:off x="6705111" y="110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D25BFD4-74DD-4250-B051-6D562086E6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B989EB7-FC5C-4063-BF83-E638E8819FF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EC7F61C-753B-490D-91EF-64751E90FE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9816A53-CAC2-4611-9162-96C952E208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FB571D5-0DBE-4FE4-9F25-89E6D4F1D0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D44111B-4B37-4FE5-8A11-0EAA3C353A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37639DE-02F0-4A2F-BD0E-51F5778A3A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E501881-C4F3-43AA-9872-9D859085940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2C775C7B-03E7-47D3-8973-35221556B7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4E7190B-1A36-4E35-BE4B-EDE227E3C7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A0B97D70-C73E-48AA-B2C2-F5307CEC5C6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6E21E07D-20E9-4327-BB27-5D86B3A347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D18C3DEC-13E8-452F-961B-D8C824D87E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7EE0E3AE-53E7-4535-97DC-5F7370F79D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38107E7-7FAC-4AC1-B0C8-53AB30D0EA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90940FCA-3B34-4562-9C5D-CF7FBE33768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CA6D5260-526A-42EE-BA09-1C59A07CC7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2B1EB10E-66B0-45FC-A490-15A91D10136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2345BB02-84FC-48CD-BB78-E179D8ED48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208208AA-95FF-4D3D-8F35-49B8FEF7E5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25AA2067-4043-491F-BEF0-413589902D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7DF9EC40-C2DE-4EA8-BB8B-D8A7AFD2AB3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CEDC2B8C-981C-4A3C-A88C-DD5D5E78337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F36DB869-BD25-414F-8DBF-BB321887562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DB72DAED-544E-4693-8322-4D4468E4F6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79E80F44-9EB9-469E-BE0E-D3D87A78A3C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11B71F02-6C5F-42EE-9595-67E96E677D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7DA791E8-A2C2-4A54-970E-6A873C902B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BCF3B7C4-8495-4CB7-86B7-279A9C4F61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5CCAAC20-81A6-4978-8AEB-C7100DFCE3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D87EEFF-424B-4DD1-A32A-E9475D4487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16EEF93A-0D25-4FD0-A710-E5ACA506A9E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D53ECA45-A065-4555-BD68-BC7F7D2C3B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615072AF-856A-4C07-8859-56F34A818A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F51A56EE-DA1D-4722-BC97-64D914719D6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21497C6E-B44A-4345-96DF-DD2104BB0D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24448B67-DB86-4439-A37C-405B909F03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4644A7C9-9040-46B8-ACA0-AF14E11558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7738B6B5-27B0-4CAD-89B9-855E1FC03AE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A9108CA8-F873-4EA6-8777-4426900E0BB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C95F72F8-3D0F-4D06-BDB1-620B3E35759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3F461557-5646-4A90-A843-0B526DBB98D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799C551C-8C17-406A-B821-97E4CAFCE2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BFB2E8E-8B79-481F-B799-64AD7B968F1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595F372F-520A-42B4-AFA0-187A416B6AD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345207AC-1F4A-4DDB-8D4D-DF3B1B5214B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91401859-EC37-4D9A-9278-4F698DBDB1E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F43D9D44-E881-490A-B483-2F017FDC80E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DF17B0C5-A239-4DDA-87AF-8A7A33D1657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9D456B36-B53C-4ABB-9FFD-87B8CD9CC62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18864B80-FA98-4D76-980E-AD02C305357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69DD0E84-83A0-4FEB-9540-6383EEE03CE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F8E8DE61-03E0-45A1-96E4-F42117E5E14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31D4A909-FBAE-4645-8E55-551A0AABAEE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E0A3FBCF-5678-4F42-89FD-ACE98E2F37C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C4BD9918-C336-430A-8908-8974B80D27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A716CFFD-1B5D-4757-BFE1-8FE06AD64E2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BAB288D-88D5-4459-81FD-0A469D9D1EEA}"/>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9390E01A-7C4B-419E-9496-2BBA48808E1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DA2A5A95-32E6-4FE0-92FC-9994A1978B9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ECDDDC2-7853-499C-8FF0-732E99F0B8AC}"/>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2C117F44-2B81-4169-9CC8-D9C238A3383B}"/>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B535860-D407-4B99-91B7-AF110D0A77C3}"/>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21F47637-69AA-47C1-8FEC-82798C7294CD}"/>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D9FF68E5-4DDC-4A5F-9AC2-23D099D544C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5C069635-6D92-498D-87F5-F3CE44D02949}"/>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D9E3C22C-4954-4FAF-AD24-EDFE43D89941}"/>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48AD32AE-EE52-476F-A5CC-5902E637F51B}"/>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DAA6512-9CC4-47CD-A42A-ACA49D276B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9F7D05E-114F-4A48-B662-EC3BCA741C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D427A6C-F726-4340-A4EF-647B757DF89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E68B45B-00C3-4CC0-BAAC-C67D96AE753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FAD119A7-C4BF-46D9-8D25-9C107CD8FD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113574</xdr:rowOff>
    </xdr:from>
    <xdr:to>
      <xdr:col>85</xdr:col>
      <xdr:colOff>177800</xdr:colOff>
      <xdr:row>37</xdr:row>
      <xdr:rowOff>43724</xdr:rowOff>
    </xdr:to>
    <xdr:sp macro="" textlink="">
      <xdr:nvSpPr>
        <xdr:cNvPr id="335" name="楕円 334">
          <a:extLst>
            <a:ext uri="{FF2B5EF4-FFF2-40B4-BE49-F238E27FC236}">
              <a16:creationId xmlns:a16="http://schemas.microsoft.com/office/drawing/2014/main" id="{0CCFBD18-399E-45B5-A025-7C61754F85A0}"/>
            </a:ext>
          </a:extLst>
        </xdr:cNvPr>
        <xdr:cNvSpPr/>
      </xdr:nvSpPr>
      <xdr:spPr>
        <a:xfrm>
          <a:off x="162687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136451</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CF3E6398-317D-469D-BAE9-45AAFB2590FA}"/>
            </a:ext>
          </a:extLst>
        </xdr:cNvPr>
        <xdr:cNvSpPr txBox="1"/>
      </xdr:nvSpPr>
      <xdr:spPr>
        <a:xfrm>
          <a:off x="16357600" y="613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59690</xdr:rowOff>
    </xdr:from>
    <xdr:to>
      <xdr:col>81</xdr:col>
      <xdr:colOff>101600</xdr:colOff>
      <xdr:row>36</xdr:row>
      <xdr:rowOff>161290</xdr:rowOff>
    </xdr:to>
    <xdr:sp macro="" textlink="">
      <xdr:nvSpPr>
        <xdr:cNvPr id="337" name="楕円 336">
          <a:extLst>
            <a:ext uri="{FF2B5EF4-FFF2-40B4-BE49-F238E27FC236}">
              <a16:creationId xmlns:a16="http://schemas.microsoft.com/office/drawing/2014/main" id="{DADF589E-A6B6-49AB-BF4D-94686F1EC7BA}"/>
            </a:ext>
          </a:extLst>
        </xdr:cNvPr>
        <xdr:cNvSpPr/>
      </xdr:nvSpPr>
      <xdr:spPr>
        <a:xfrm>
          <a:off x="15430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110490</xdr:rowOff>
    </xdr:from>
    <xdr:to>
      <xdr:col>85</xdr:col>
      <xdr:colOff>127000</xdr:colOff>
      <xdr:row>36</xdr:row>
      <xdr:rowOff>164374</xdr:rowOff>
    </xdr:to>
    <xdr:cxnSp macro="">
      <xdr:nvCxnSpPr>
        <xdr:cNvPr id="338" name="直線コネクタ 337">
          <a:extLst>
            <a:ext uri="{FF2B5EF4-FFF2-40B4-BE49-F238E27FC236}">
              <a16:creationId xmlns:a16="http://schemas.microsoft.com/office/drawing/2014/main" id="{B62A7DAC-3A80-4FBC-AFD0-727F60BD7734}"/>
            </a:ext>
          </a:extLst>
        </xdr:cNvPr>
        <xdr:cNvCxnSpPr/>
      </xdr:nvCxnSpPr>
      <xdr:spPr>
        <a:xfrm>
          <a:off x="15481300" y="628269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339" name="楕円 338">
          <a:extLst>
            <a:ext uri="{FF2B5EF4-FFF2-40B4-BE49-F238E27FC236}">
              <a16:creationId xmlns:a16="http://schemas.microsoft.com/office/drawing/2014/main" id="{B5AA3A28-BCC0-47B7-9446-C5DD359A2F06}"/>
            </a:ext>
          </a:extLst>
        </xdr:cNvPr>
        <xdr:cNvSpPr/>
      </xdr:nvSpPr>
      <xdr:spPr>
        <a:xfrm>
          <a:off x="1454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110490</xdr:rowOff>
    </xdr:to>
    <xdr:cxnSp macro="">
      <xdr:nvCxnSpPr>
        <xdr:cNvPr id="340" name="直線コネクタ 339">
          <a:extLst>
            <a:ext uri="{FF2B5EF4-FFF2-40B4-BE49-F238E27FC236}">
              <a16:creationId xmlns:a16="http://schemas.microsoft.com/office/drawing/2014/main" id="{9D8567C8-CF4F-42D1-8651-9B52A6C3F6B8}"/>
            </a:ext>
          </a:extLst>
        </xdr:cNvPr>
        <xdr:cNvCxnSpPr/>
      </xdr:nvCxnSpPr>
      <xdr:spPr>
        <a:xfrm>
          <a:off x="14592300" y="62255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164193</xdr:rowOff>
    </xdr:from>
    <xdr:to>
      <xdr:col>72</xdr:col>
      <xdr:colOff>38100</xdr:colOff>
      <xdr:row>36</xdr:row>
      <xdr:rowOff>94343</xdr:rowOff>
    </xdr:to>
    <xdr:sp macro="" textlink="">
      <xdr:nvSpPr>
        <xdr:cNvPr id="341" name="楕円 340">
          <a:extLst>
            <a:ext uri="{FF2B5EF4-FFF2-40B4-BE49-F238E27FC236}">
              <a16:creationId xmlns:a16="http://schemas.microsoft.com/office/drawing/2014/main" id="{CF35CDE9-6CBD-4F1F-9143-F2F89CD4C54E}"/>
            </a:ext>
          </a:extLst>
        </xdr:cNvPr>
        <xdr:cNvSpPr/>
      </xdr:nvSpPr>
      <xdr:spPr>
        <a:xfrm>
          <a:off x="13652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43543</xdr:rowOff>
    </xdr:from>
    <xdr:to>
      <xdr:col>76</xdr:col>
      <xdr:colOff>114300</xdr:colOff>
      <xdr:row>36</xdr:row>
      <xdr:rowOff>53340</xdr:rowOff>
    </xdr:to>
    <xdr:cxnSp macro="">
      <xdr:nvCxnSpPr>
        <xdr:cNvPr id="342" name="直線コネクタ 341">
          <a:extLst>
            <a:ext uri="{FF2B5EF4-FFF2-40B4-BE49-F238E27FC236}">
              <a16:creationId xmlns:a16="http://schemas.microsoft.com/office/drawing/2014/main" id="{A05EAEB6-48BC-4C9F-B4D9-2C7D5EBB83CA}"/>
            </a:ext>
          </a:extLst>
        </xdr:cNvPr>
        <xdr:cNvCxnSpPr/>
      </xdr:nvCxnSpPr>
      <xdr:spPr>
        <a:xfrm>
          <a:off x="13703300" y="62157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156028</xdr:rowOff>
    </xdr:from>
    <xdr:to>
      <xdr:col>67</xdr:col>
      <xdr:colOff>101600</xdr:colOff>
      <xdr:row>35</xdr:row>
      <xdr:rowOff>86178</xdr:rowOff>
    </xdr:to>
    <xdr:sp macro="" textlink="">
      <xdr:nvSpPr>
        <xdr:cNvPr id="343" name="楕円 342">
          <a:extLst>
            <a:ext uri="{FF2B5EF4-FFF2-40B4-BE49-F238E27FC236}">
              <a16:creationId xmlns:a16="http://schemas.microsoft.com/office/drawing/2014/main" id="{D29B2A76-F53C-40A0-8723-8D79FCF3010A}"/>
            </a:ext>
          </a:extLst>
        </xdr:cNvPr>
        <xdr:cNvSpPr/>
      </xdr:nvSpPr>
      <xdr:spPr>
        <a:xfrm>
          <a:off x="12763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35378</xdr:rowOff>
    </xdr:from>
    <xdr:to>
      <xdr:col>71</xdr:col>
      <xdr:colOff>177800</xdr:colOff>
      <xdr:row>36</xdr:row>
      <xdr:rowOff>43543</xdr:rowOff>
    </xdr:to>
    <xdr:cxnSp macro="">
      <xdr:nvCxnSpPr>
        <xdr:cNvPr id="344" name="直線コネクタ 343">
          <a:extLst>
            <a:ext uri="{FF2B5EF4-FFF2-40B4-BE49-F238E27FC236}">
              <a16:creationId xmlns:a16="http://schemas.microsoft.com/office/drawing/2014/main" id="{32C9798C-83A0-4D8C-BC31-CBEBCA0D62E1}"/>
            </a:ext>
          </a:extLst>
        </xdr:cNvPr>
        <xdr:cNvCxnSpPr/>
      </xdr:nvCxnSpPr>
      <xdr:spPr>
        <a:xfrm>
          <a:off x="12814300" y="60361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22DF0DBD-E35C-4E09-AFD0-4F994CDE0203}"/>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83DC4035-7193-4343-AA79-626622BC321A}"/>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BC38A7D8-A59D-42E0-82E8-8DD2F65EF2CA}"/>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BA582428-3DA8-4A52-B6A6-C394E20BC7FB}"/>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6367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887295FA-0543-4ADF-B719-6E140753CB3C}"/>
            </a:ext>
          </a:extLst>
        </xdr:cNvPr>
        <xdr:cNvSpPr txBox="1"/>
      </xdr:nvSpPr>
      <xdr:spPr>
        <a:xfrm>
          <a:off x="15266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C06B222D-3965-4261-B5AF-E14B8D71126F}"/>
            </a:ext>
          </a:extLst>
        </xdr:cNvPr>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110870</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D0BF4FD8-16CE-4BF9-B563-86CA189B1D81}"/>
            </a:ext>
          </a:extLst>
        </xdr:cNvPr>
        <xdr:cNvSpPr txBox="1"/>
      </xdr:nvSpPr>
      <xdr:spPr>
        <a:xfrm>
          <a:off x="13500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102705</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1A948958-C4ED-4864-A489-B6E6F47CD599}"/>
            </a:ext>
          </a:extLst>
        </xdr:cNvPr>
        <xdr:cNvSpPr txBox="1"/>
      </xdr:nvSpPr>
      <xdr:spPr>
        <a:xfrm>
          <a:off x="12611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6FF4AEA0-7F21-4F4C-AE96-756441C9B3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5724AD7E-3EAA-4CF2-89AF-299DCD3A69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3F4FA6DB-5F0F-461E-BA2E-E2E59B9305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F909C46E-B159-42FF-A6E1-EE8A7333A6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F2AB2A1B-8E77-451F-87CA-2A74122A6A1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EEA25AFD-AABC-4D05-A506-44CB8EFB1A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27DF5654-CEB1-4960-99D0-7F48C91F26D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FCFF2277-8FC5-46D0-BA7B-A4711F5EB60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A8CECC90-94D2-4F58-BD68-1045E741B35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FEB718A4-02EA-4EA5-8ED8-A2D69141CD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F3AFF635-33FA-41B6-B445-D89C21DC928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481878D3-57FA-46E0-9326-21EF011F090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8215A302-3209-4ED3-B8A1-40743943ACF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BB42D271-00E5-4F83-9766-20814A20D81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0D3E98E0-BD96-4D6E-8C4C-20593CD7BCB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8C80EDF3-B779-4A14-A0F9-FB3A14740B8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EF3D689F-299D-4233-9FE6-81122353ED7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7EF1B1F8-12A2-45DE-B181-20E00763DC4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19341673-D0B2-4670-8500-280784C3899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FC112525-F052-4214-B71A-13D84DA839A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2F339B42-B44E-456C-93A0-8CD62ABB03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8B13E256-32E8-436C-A292-61A0F95C196A}"/>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FF8EBD5E-672A-4F44-AFC2-ACE8A8E3FBAC}"/>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EC06E7DE-BBD6-4574-BC96-428B6EC10A43}"/>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D934C32B-4DF2-4A81-9350-3BE65D1C7178}"/>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F7083DD0-1A74-46BB-9F46-8F51542E0FFF}"/>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F98948B2-C774-489C-84A0-66B224F5041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9B8106C0-BA18-48D0-AFC2-7F92967CA1F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EF071651-2992-4C83-881B-2C186A5FFE6A}"/>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2FE57DEA-635B-47E5-AD06-39BA6AF3045C}"/>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id="{DD75E5E3-939F-42C6-AE9E-CFF8C58A2849}"/>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id="{7F6519F0-779C-4DD2-B1E9-A1B20DEE8C25}"/>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65623CEA-4321-4CC3-827A-3D6FCB3F76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46071B1B-AC04-4018-9E1C-9E79B335A5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2FA7E7BA-A1C6-44E1-813E-2333DE5DC7F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3748564-47B5-464E-95EF-593CC4ED24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DF2667E-9EFE-4D51-BBB1-F37AB3460C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390" name="楕円 389">
          <a:extLst>
            <a:ext uri="{FF2B5EF4-FFF2-40B4-BE49-F238E27FC236}">
              <a16:creationId xmlns:a16="http://schemas.microsoft.com/office/drawing/2014/main" id="{14DC466B-FBFD-4960-B0D8-5B60CE63DEEE}"/>
            </a:ext>
          </a:extLst>
        </xdr:cNvPr>
        <xdr:cNvSpPr/>
      </xdr:nvSpPr>
      <xdr:spPr>
        <a:xfrm>
          <a:off x="22110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7C542789-B677-4E48-8A45-28088695BAB9}"/>
            </a:ext>
          </a:extLst>
        </xdr:cNvPr>
        <xdr:cNvSpPr txBox="1"/>
      </xdr:nvSpPr>
      <xdr:spPr>
        <a:xfrm>
          <a:off x="22199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392" name="楕円 391">
          <a:extLst>
            <a:ext uri="{FF2B5EF4-FFF2-40B4-BE49-F238E27FC236}">
              <a16:creationId xmlns:a16="http://schemas.microsoft.com/office/drawing/2014/main" id="{48AAE367-BDAD-486C-87A4-B36AAA1CFA32}"/>
            </a:ext>
          </a:extLst>
        </xdr:cNvPr>
        <xdr:cNvSpPr/>
      </xdr:nvSpPr>
      <xdr:spPr>
        <a:xfrm>
          <a:off x="21272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762</xdr:rowOff>
    </xdr:to>
    <xdr:cxnSp macro="">
      <xdr:nvCxnSpPr>
        <xdr:cNvPr id="393" name="直線コネクタ 392">
          <a:extLst>
            <a:ext uri="{FF2B5EF4-FFF2-40B4-BE49-F238E27FC236}">
              <a16:creationId xmlns:a16="http://schemas.microsoft.com/office/drawing/2014/main" id="{1C03049A-51CE-47DE-82D7-20A03DC2D49B}"/>
            </a:ext>
          </a:extLst>
        </xdr:cNvPr>
        <xdr:cNvCxnSpPr/>
      </xdr:nvCxnSpPr>
      <xdr:spPr>
        <a:xfrm>
          <a:off x="21323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394" name="楕円 393">
          <a:extLst>
            <a:ext uri="{FF2B5EF4-FFF2-40B4-BE49-F238E27FC236}">
              <a16:creationId xmlns:a16="http://schemas.microsoft.com/office/drawing/2014/main" id="{A2AE8578-D8E1-4457-B185-1F57C6407631}"/>
            </a:ext>
          </a:extLst>
        </xdr:cNvPr>
        <xdr:cNvSpPr/>
      </xdr:nvSpPr>
      <xdr:spPr>
        <a:xfrm>
          <a:off x="20383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762</xdr:rowOff>
    </xdr:to>
    <xdr:cxnSp macro="">
      <xdr:nvCxnSpPr>
        <xdr:cNvPr id="395" name="直線コネクタ 394">
          <a:extLst>
            <a:ext uri="{FF2B5EF4-FFF2-40B4-BE49-F238E27FC236}">
              <a16:creationId xmlns:a16="http://schemas.microsoft.com/office/drawing/2014/main" id="{267CB72B-8D68-4DC9-B5B6-665E7E3CF899}"/>
            </a:ext>
          </a:extLst>
        </xdr:cNvPr>
        <xdr:cNvCxnSpPr/>
      </xdr:nvCxnSpPr>
      <xdr:spPr>
        <a:xfrm>
          <a:off x="20434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137414</xdr:rowOff>
    </xdr:from>
    <xdr:to>
      <xdr:col>102</xdr:col>
      <xdr:colOff>165100</xdr:colOff>
      <xdr:row>41</xdr:row>
      <xdr:rowOff>67564</xdr:rowOff>
    </xdr:to>
    <xdr:sp macro="" textlink="">
      <xdr:nvSpPr>
        <xdr:cNvPr id="396" name="楕円 395">
          <a:extLst>
            <a:ext uri="{FF2B5EF4-FFF2-40B4-BE49-F238E27FC236}">
              <a16:creationId xmlns:a16="http://schemas.microsoft.com/office/drawing/2014/main" id="{2C965302-878E-45C2-B904-3A4382745AA8}"/>
            </a:ext>
          </a:extLst>
        </xdr:cNvPr>
        <xdr:cNvSpPr/>
      </xdr:nvSpPr>
      <xdr:spPr>
        <a:xfrm>
          <a:off x="19494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16764</xdr:rowOff>
    </xdr:to>
    <xdr:cxnSp macro="">
      <xdr:nvCxnSpPr>
        <xdr:cNvPr id="397" name="直線コネクタ 396">
          <a:extLst>
            <a:ext uri="{FF2B5EF4-FFF2-40B4-BE49-F238E27FC236}">
              <a16:creationId xmlns:a16="http://schemas.microsoft.com/office/drawing/2014/main" id="{CD2B82F1-0BD6-4A2B-9957-999C69752246}"/>
            </a:ext>
          </a:extLst>
        </xdr:cNvPr>
        <xdr:cNvCxnSpPr/>
      </xdr:nvCxnSpPr>
      <xdr:spPr>
        <a:xfrm flipV="1">
          <a:off x="19545300" y="703021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137414</xdr:rowOff>
    </xdr:from>
    <xdr:to>
      <xdr:col>98</xdr:col>
      <xdr:colOff>38100</xdr:colOff>
      <xdr:row>41</xdr:row>
      <xdr:rowOff>67564</xdr:rowOff>
    </xdr:to>
    <xdr:sp macro="" textlink="">
      <xdr:nvSpPr>
        <xdr:cNvPr id="398" name="楕円 397">
          <a:extLst>
            <a:ext uri="{FF2B5EF4-FFF2-40B4-BE49-F238E27FC236}">
              <a16:creationId xmlns:a16="http://schemas.microsoft.com/office/drawing/2014/main" id="{F72A57E2-CD64-4FE5-9A8D-E8017777FC62}"/>
            </a:ext>
          </a:extLst>
        </xdr:cNvPr>
        <xdr:cNvSpPr/>
      </xdr:nvSpPr>
      <xdr:spPr>
        <a:xfrm>
          <a:off x="18605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16764</xdr:rowOff>
    </xdr:from>
    <xdr:to>
      <xdr:col>102</xdr:col>
      <xdr:colOff>114300</xdr:colOff>
      <xdr:row>41</xdr:row>
      <xdr:rowOff>16764</xdr:rowOff>
    </xdr:to>
    <xdr:cxnSp macro="">
      <xdr:nvCxnSpPr>
        <xdr:cNvPr id="399" name="直線コネクタ 398">
          <a:extLst>
            <a:ext uri="{FF2B5EF4-FFF2-40B4-BE49-F238E27FC236}">
              <a16:creationId xmlns:a16="http://schemas.microsoft.com/office/drawing/2014/main" id="{5850F676-ADD3-47D0-A669-ECE5E4C7D9B2}"/>
            </a:ext>
          </a:extLst>
        </xdr:cNvPr>
        <xdr:cNvCxnSpPr/>
      </xdr:nvCxnSpPr>
      <xdr:spPr>
        <a:xfrm>
          <a:off x="18656300" y="704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947CCE12-6E29-4345-9310-7C7927F4DB5C}"/>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77DA13A2-6C24-4F46-AC66-1521AD0F53F6}"/>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B25A8996-F2BC-4BFE-B48E-0FC974FD1FC4}"/>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3898AF08-4181-4CC6-864A-E68A9DA9B5E7}"/>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17EEC82C-CB45-4EBA-9697-07E806661E99}"/>
            </a:ext>
          </a:extLst>
        </xdr:cNvPr>
        <xdr:cNvSpPr txBox="1"/>
      </xdr:nvSpPr>
      <xdr:spPr>
        <a:xfrm>
          <a:off x="21075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ACBF3701-CA3A-4C29-A198-4D13B89F9657}"/>
            </a:ext>
          </a:extLst>
        </xdr:cNvPr>
        <xdr:cNvSpPr txBox="1"/>
      </xdr:nvSpPr>
      <xdr:spPr>
        <a:xfrm>
          <a:off x="20199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58691</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08711862-9E0E-40F0-9EB7-177B4370BBFB}"/>
            </a:ext>
          </a:extLst>
        </xdr:cNvPr>
        <xdr:cNvSpPr txBox="1"/>
      </xdr:nvSpPr>
      <xdr:spPr>
        <a:xfrm>
          <a:off x="19310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58691</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7A5F4AA1-8ACE-439F-BA4B-1019A655C1CC}"/>
            </a:ext>
          </a:extLst>
        </xdr:cNvPr>
        <xdr:cNvSpPr txBox="1"/>
      </xdr:nvSpPr>
      <xdr:spPr>
        <a:xfrm>
          <a:off x="18421427" y="708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635B39C9-BF85-4C24-8D6C-45E17C44E1F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241159DD-372B-44AE-ABB2-871AED26DE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9FDADE49-C2A5-4808-AD0E-945C67B9CD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5470C5C3-A576-46B2-B040-C38604686F6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FCF1A37F-2378-477B-A4D3-961D586207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F0A5FFD8-BB41-42FA-9A37-4FBF36607A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8CF85CD0-7BB0-4133-A69A-C214A79A0E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63AB379C-9A4C-48C3-8B67-784158E9F4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F607A41A-DCF5-4050-8C22-1DBEA8F4DD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BB47E6C4-9327-4ED0-856E-E2E375B8B4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E4AEF0B4-92E6-4892-9FF3-3649DD2D50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03F5FA39-C5FF-4E07-B08F-CE3462B05CA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24015EF6-E1B1-47D4-89CE-32E3377DE6C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59C95D7D-FFCD-42A9-9D61-ED8D1FD18ED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1D4CA1CE-72EB-4DF4-8B14-6538357C1FD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2C905A91-52CA-46A2-BD78-6B52702A3C5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6A7AC485-FAA7-418F-A8CE-7CA53F32E0C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6D228689-AA2E-443E-8AF7-F666537B5BB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F5506546-64FD-4B5F-8960-F891E4DE1AE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22BFCDA0-BF94-4E5E-AD8F-42E820EA0CE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960E84DF-BE86-4D53-9D21-27FF04B1B54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22C627AF-E1D8-4E00-8BE5-433379ABE4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60A6FAFE-D75B-42D1-AD01-4C4D19EDCE4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3EE412BE-46D9-488B-A3BD-DB32A1B121B3}"/>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888BAA52-54F6-49D9-99B5-6841C090C8CD}"/>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B0C3DECA-04BD-454A-BF33-5EC50A122C13}"/>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9A5B8CBA-C5C8-4D45-9968-6B9FB1428F35}"/>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4B898CEA-87BE-4CEF-8A71-37672E9DD386}"/>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FB8B54ED-3705-46E4-AE16-6E21A230C102}"/>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792FBD48-9B2A-4386-9436-FEA14C8AF479}"/>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488710C3-5A3F-4A5B-BE81-2D48B9730342}"/>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2766F374-942D-49E8-8222-75E0D4F20D4F}"/>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157F31C8-895D-4AE1-B9F9-709A7D8005FC}"/>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DC8D3939-4EBD-4891-AB01-5DB672EED02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96E0502D-7E39-4A00-A7F7-89025CE7964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FBA710B-D7B0-41E4-85D6-25D4F4467A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69512F93-6293-480F-8790-ED49C261BA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9A4C7F8-B096-41F8-B6FD-98F59643B8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446" name="楕円 445">
          <a:extLst>
            <a:ext uri="{FF2B5EF4-FFF2-40B4-BE49-F238E27FC236}">
              <a16:creationId xmlns:a16="http://schemas.microsoft.com/office/drawing/2014/main" id="{53D94370-7BE3-4F92-A04E-B45640532DB9}"/>
            </a:ext>
          </a:extLst>
        </xdr:cNvPr>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8750FC68-AE13-45F1-87E0-911DF5E62664}"/>
            </a:ext>
          </a:extLst>
        </xdr:cNvPr>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84074</xdr:rowOff>
    </xdr:from>
    <xdr:to>
      <xdr:col>81</xdr:col>
      <xdr:colOff>101600</xdr:colOff>
      <xdr:row>62</xdr:row>
      <xdr:rowOff>14224</xdr:rowOff>
    </xdr:to>
    <xdr:sp macro="" textlink="">
      <xdr:nvSpPr>
        <xdr:cNvPr id="448" name="楕円 447">
          <a:extLst>
            <a:ext uri="{FF2B5EF4-FFF2-40B4-BE49-F238E27FC236}">
              <a16:creationId xmlns:a16="http://schemas.microsoft.com/office/drawing/2014/main" id="{30375AFC-C75E-4B48-9F09-CB0C4511A355}"/>
            </a:ext>
          </a:extLst>
        </xdr:cNvPr>
        <xdr:cNvSpPr/>
      </xdr:nvSpPr>
      <xdr:spPr>
        <a:xfrm>
          <a:off x="15430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134874</xdr:rowOff>
    </xdr:from>
    <xdr:to>
      <xdr:col>85</xdr:col>
      <xdr:colOff>127000</xdr:colOff>
      <xdr:row>62</xdr:row>
      <xdr:rowOff>0</xdr:rowOff>
    </xdr:to>
    <xdr:cxnSp macro="">
      <xdr:nvCxnSpPr>
        <xdr:cNvPr id="449" name="直線コネクタ 448">
          <a:extLst>
            <a:ext uri="{FF2B5EF4-FFF2-40B4-BE49-F238E27FC236}">
              <a16:creationId xmlns:a16="http://schemas.microsoft.com/office/drawing/2014/main" id="{61B2E152-02DB-49ED-A491-B506F463875A}"/>
            </a:ext>
          </a:extLst>
        </xdr:cNvPr>
        <xdr:cNvCxnSpPr/>
      </xdr:nvCxnSpPr>
      <xdr:spPr>
        <a:xfrm>
          <a:off x="15481300" y="105933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42926</xdr:rowOff>
    </xdr:from>
    <xdr:to>
      <xdr:col>76</xdr:col>
      <xdr:colOff>165100</xdr:colOff>
      <xdr:row>61</xdr:row>
      <xdr:rowOff>144526</xdr:rowOff>
    </xdr:to>
    <xdr:sp macro="" textlink="">
      <xdr:nvSpPr>
        <xdr:cNvPr id="450" name="楕円 449">
          <a:extLst>
            <a:ext uri="{FF2B5EF4-FFF2-40B4-BE49-F238E27FC236}">
              <a16:creationId xmlns:a16="http://schemas.microsoft.com/office/drawing/2014/main" id="{08EACD78-7B9C-433E-AA8B-784380FA2AD1}"/>
            </a:ext>
          </a:extLst>
        </xdr:cNvPr>
        <xdr:cNvSpPr/>
      </xdr:nvSpPr>
      <xdr:spPr>
        <a:xfrm>
          <a:off x="14541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93726</xdr:rowOff>
    </xdr:from>
    <xdr:to>
      <xdr:col>81</xdr:col>
      <xdr:colOff>50800</xdr:colOff>
      <xdr:row>61</xdr:row>
      <xdr:rowOff>134874</xdr:rowOff>
    </xdr:to>
    <xdr:cxnSp macro="">
      <xdr:nvCxnSpPr>
        <xdr:cNvPr id="451" name="直線コネクタ 450">
          <a:extLst>
            <a:ext uri="{FF2B5EF4-FFF2-40B4-BE49-F238E27FC236}">
              <a16:creationId xmlns:a16="http://schemas.microsoft.com/office/drawing/2014/main" id="{CE2F1C19-FF92-4451-84F7-B652033373F2}"/>
            </a:ext>
          </a:extLst>
        </xdr:cNvPr>
        <xdr:cNvCxnSpPr/>
      </xdr:nvCxnSpPr>
      <xdr:spPr>
        <a:xfrm>
          <a:off x="14592300" y="105521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168656</xdr:rowOff>
    </xdr:from>
    <xdr:to>
      <xdr:col>72</xdr:col>
      <xdr:colOff>38100</xdr:colOff>
      <xdr:row>61</xdr:row>
      <xdr:rowOff>98806</xdr:rowOff>
    </xdr:to>
    <xdr:sp macro="" textlink="">
      <xdr:nvSpPr>
        <xdr:cNvPr id="452" name="楕円 451">
          <a:extLst>
            <a:ext uri="{FF2B5EF4-FFF2-40B4-BE49-F238E27FC236}">
              <a16:creationId xmlns:a16="http://schemas.microsoft.com/office/drawing/2014/main" id="{AF5463B6-12EC-47E1-802B-CD376BF78E9A}"/>
            </a:ext>
          </a:extLst>
        </xdr:cNvPr>
        <xdr:cNvSpPr/>
      </xdr:nvSpPr>
      <xdr:spPr>
        <a:xfrm>
          <a:off x="13652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48006</xdr:rowOff>
    </xdr:from>
    <xdr:to>
      <xdr:col>76</xdr:col>
      <xdr:colOff>114300</xdr:colOff>
      <xdr:row>61</xdr:row>
      <xdr:rowOff>93726</xdr:rowOff>
    </xdr:to>
    <xdr:cxnSp macro="">
      <xdr:nvCxnSpPr>
        <xdr:cNvPr id="453" name="直線コネクタ 452">
          <a:extLst>
            <a:ext uri="{FF2B5EF4-FFF2-40B4-BE49-F238E27FC236}">
              <a16:creationId xmlns:a16="http://schemas.microsoft.com/office/drawing/2014/main" id="{1EB0A538-ACA9-4935-AAD8-D7785AB9B1B8}"/>
            </a:ext>
          </a:extLst>
        </xdr:cNvPr>
        <xdr:cNvCxnSpPr/>
      </xdr:nvCxnSpPr>
      <xdr:spPr>
        <a:xfrm>
          <a:off x="13703300" y="105064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168656</xdr:rowOff>
    </xdr:from>
    <xdr:to>
      <xdr:col>67</xdr:col>
      <xdr:colOff>101600</xdr:colOff>
      <xdr:row>61</xdr:row>
      <xdr:rowOff>98806</xdr:rowOff>
    </xdr:to>
    <xdr:sp macro="" textlink="">
      <xdr:nvSpPr>
        <xdr:cNvPr id="454" name="楕円 453">
          <a:extLst>
            <a:ext uri="{FF2B5EF4-FFF2-40B4-BE49-F238E27FC236}">
              <a16:creationId xmlns:a16="http://schemas.microsoft.com/office/drawing/2014/main" id="{4BE3E226-5C27-4953-91C3-83DF54CF1ED2}"/>
            </a:ext>
          </a:extLst>
        </xdr:cNvPr>
        <xdr:cNvSpPr/>
      </xdr:nvSpPr>
      <xdr:spPr>
        <a:xfrm>
          <a:off x="12763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48006</xdr:rowOff>
    </xdr:from>
    <xdr:to>
      <xdr:col>71</xdr:col>
      <xdr:colOff>177800</xdr:colOff>
      <xdr:row>61</xdr:row>
      <xdr:rowOff>48006</xdr:rowOff>
    </xdr:to>
    <xdr:cxnSp macro="">
      <xdr:nvCxnSpPr>
        <xdr:cNvPr id="455" name="直線コネクタ 454">
          <a:extLst>
            <a:ext uri="{FF2B5EF4-FFF2-40B4-BE49-F238E27FC236}">
              <a16:creationId xmlns:a16="http://schemas.microsoft.com/office/drawing/2014/main" id="{B11FF918-5B19-4453-92DA-8A9F22FF9C7B}"/>
            </a:ext>
          </a:extLst>
        </xdr:cNvPr>
        <xdr:cNvCxnSpPr/>
      </xdr:nvCxnSpPr>
      <xdr:spPr>
        <a:xfrm>
          <a:off x="12814300" y="1050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C8FC08DD-E88F-46B8-8A17-2F636C62BA5D}"/>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3F69DD27-3A29-4F86-A616-5BDC611C4FA7}"/>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8" name="n_3aveValue【学校施設】&#10;有形固定資産減価償却率">
          <a:extLst>
            <a:ext uri="{FF2B5EF4-FFF2-40B4-BE49-F238E27FC236}">
              <a16:creationId xmlns:a16="http://schemas.microsoft.com/office/drawing/2014/main" id="{CD8E60C3-0217-4BD1-8C7F-C3BD38D92410}"/>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9" name="n_4aveValue【学校施設】&#10;有形固定資産減価償却率">
          <a:extLst>
            <a:ext uri="{FF2B5EF4-FFF2-40B4-BE49-F238E27FC236}">
              <a16:creationId xmlns:a16="http://schemas.microsoft.com/office/drawing/2014/main" id="{8D7B2B41-26D9-4E0A-BD9A-C5F51201279D}"/>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5351</xdr:rowOff>
    </xdr:from>
    <xdr:ext cx="405111" cy="259045"/>
    <xdr:sp macro="" textlink="">
      <xdr:nvSpPr>
        <xdr:cNvPr id="460" name="n_1mainValue【学校施設】&#10;有形固定資産減価償却率">
          <a:extLst>
            <a:ext uri="{FF2B5EF4-FFF2-40B4-BE49-F238E27FC236}">
              <a16:creationId xmlns:a16="http://schemas.microsoft.com/office/drawing/2014/main" id="{51E63B23-550A-4598-B5CC-1B49FB68AD3F}"/>
            </a:ext>
          </a:extLst>
        </xdr:cNvPr>
        <xdr:cNvSpPr txBox="1"/>
      </xdr:nvSpPr>
      <xdr:spPr>
        <a:xfrm>
          <a:off x="152660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135653</xdr:rowOff>
    </xdr:from>
    <xdr:ext cx="405111" cy="259045"/>
    <xdr:sp macro="" textlink="">
      <xdr:nvSpPr>
        <xdr:cNvPr id="461" name="n_2mainValue【学校施設】&#10;有形固定資産減価償却率">
          <a:extLst>
            <a:ext uri="{FF2B5EF4-FFF2-40B4-BE49-F238E27FC236}">
              <a16:creationId xmlns:a16="http://schemas.microsoft.com/office/drawing/2014/main" id="{3F87912F-0AC8-4D0F-BA94-2C2F293BB809}"/>
            </a:ext>
          </a:extLst>
        </xdr:cNvPr>
        <xdr:cNvSpPr txBox="1"/>
      </xdr:nvSpPr>
      <xdr:spPr>
        <a:xfrm>
          <a:off x="143897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89933</xdr:rowOff>
    </xdr:from>
    <xdr:ext cx="405111" cy="259045"/>
    <xdr:sp macro="" textlink="">
      <xdr:nvSpPr>
        <xdr:cNvPr id="462" name="n_3mainValue【学校施設】&#10;有形固定資産減価償却率">
          <a:extLst>
            <a:ext uri="{FF2B5EF4-FFF2-40B4-BE49-F238E27FC236}">
              <a16:creationId xmlns:a16="http://schemas.microsoft.com/office/drawing/2014/main" id="{B1E128D0-8DF1-4493-BA6F-845D0FBD0503}"/>
            </a:ext>
          </a:extLst>
        </xdr:cNvPr>
        <xdr:cNvSpPr txBox="1"/>
      </xdr:nvSpPr>
      <xdr:spPr>
        <a:xfrm>
          <a:off x="13500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89933</xdr:rowOff>
    </xdr:from>
    <xdr:ext cx="405111" cy="259045"/>
    <xdr:sp macro="" textlink="">
      <xdr:nvSpPr>
        <xdr:cNvPr id="463" name="n_4mainValue【学校施設】&#10;有形固定資産減価償却率">
          <a:extLst>
            <a:ext uri="{FF2B5EF4-FFF2-40B4-BE49-F238E27FC236}">
              <a16:creationId xmlns:a16="http://schemas.microsoft.com/office/drawing/2014/main" id="{83DB1AB3-5291-4D3B-8CAF-A3371411770C}"/>
            </a:ext>
          </a:extLst>
        </xdr:cNvPr>
        <xdr:cNvSpPr txBox="1"/>
      </xdr:nvSpPr>
      <xdr:spPr>
        <a:xfrm>
          <a:off x="126117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40189217-AC29-4DDD-BC2A-39840F8C49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97250A29-9512-4277-B958-A14B1E8FC2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670B18E8-D3E3-4029-8E16-D14A28A7ABF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EE78E865-41A4-4B5C-887D-D01E1D2ECF1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10DCC0C1-D5AC-4564-A854-3DF125BE52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4DE6FB83-B4E0-4D5D-B115-A93EC54CD77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8607A2AA-1571-40AB-A5C8-61FDECAC9F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9E8789F4-A50B-4154-80A6-088CBC95B2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6C7D8CC1-3ABB-4FE4-9ABE-F81E8AF4459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9682E722-26D6-41D3-83A7-B8E93204146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6A270DB3-00D4-4509-AC3C-D040447C464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6DFE9139-0A1C-4618-A016-4E2805ECD8D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555F3E88-66B5-43AE-9BFB-EE12B35471F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6514FAEB-780C-4B02-962F-7DCCAE7BF5B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EFCB73AE-6E39-459F-9B43-8C742C169D7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4B35F93D-49B6-4556-9277-DAF5F6A5B11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7381AB99-D3C5-4B76-9944-B6E9B6A1DEA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93CDF3FF-3CC7-4234-8125-A682F20E6E0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6A601DF9-E146-4BD6-931A-8D2C8816E38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27F36728-553D-4799-8A00-C66FEA8A34B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371042DB-277C-40F6-A0C9-7FFFF3D0F0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45414390-B82E-4850-890C-7DC60CEE9065}"/>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6C9E14DA-2677-4AAA-B11A-EC237B5E835A}"/>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72827C5F-7493-482D-BFC6-59FDF1084EC5}"/>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485B8378-4E4C-439A-9E9A-F671DBA2EFFA}"/>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770E68D6-22C2-4057-B37E-936770F20F51}"/>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8E4001E2-617F-4DC6-9001-0B6C7F60791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AB44C06C-5C66-451B-A1D8-DFEB42A34096}"/>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3FEF1546-006F-4304-9134-86B1132B7F28}"/>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313FCC90-C11B-4CC8-AD5A-0B097B39BEC6}"/>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F1E83C79-4A8A-4B1E-9AC2-15A81DAF2E3F}"/>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2BB82691-2F27-4D17-9DC3-0AD0E9F4444D}"/>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8FCE322C-F3A2-42BD-8807-8AD3D388E4D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BC99AAE2-8172-473B-B986-D292B0F37D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B37F0C8-FFFD-4D35-83AC-CF32EF3B888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6527D60-56A1-412A-B148-723703B186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FF6603C5-1037-4908-8AA7-94FD2E172B5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xdr:rowOff>
    </xdr:from>
    <xdr:to>
      <xdr:col>116</xdr:col>
      <xdr:colOff>114300</xdr:colOff>
      <xdr:row>60</xdr:row>
      <xdr:rowOff>114808</xdr:rowOff>
    </xdr:to>
    <xdr:sp macro="" textlink="">
      <xdr:nvSpPr>
        <xdr:cNvPr id="501" name="楕円 500">
          <a:extLst>
            <a:ext uri="{FF2B5EF4-FFF2-40B4-BE49-F238E27FC236}">
              <a16:creationId xmlns:a16="http://schemas.microsoft.com/office/drawing/2014/main" id="{5B9F27D8-8A18-4962-9BD0-87E491A90707}"/>
            </a:ext>
          </a:extLst>
        </xdr:cNvPr>
        <xdr:cNvSpPr/>
      </xdr:nvSpPr>
      <xdr:spPr>
        <a:xfrm>
          <a:off x="221107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163085</xdr:rowOff>
    </xdr:from>
    <xdr:ext cx="469744" cy="259045"/>
    <xdr:sp macro="" textlink="">
      <xdr:nvSpPr>
        <xdr:cNvPr id="502" name="【学校施設】&#10;一人当たり面積該当値テキスト">
          <a:extLst>
            <a:ext uri="{FF2B5EF4-FFF2-40B4-BE49-F238E27FC236}">
              <a16:creationId xmlns:a16="http://schemas.microsoft.com/office/drawing/2014/main" id="{FED40814-1E06-430A-ABFC-403EEE2CD698}"/>
            </a:ext>
          </a:extLst>
        </xdr:cNvPr>
        <xdr:cNvSpPr txBox="1"/>
      </xdr:nvSpPr>
      <xdr:spPr>
        <a:xfrm>
          <a:off x="22199600" y="1027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18237</xdr:rowOff>
    </xdr:from>
    <xdr:to>
      <xdr:col>112</xdr:col>
      <xdr:colOff>38100</xdr:colOff>
      <xdr:row>60</xdr:row>
      <xdr:rowOff>119837</xdr:rowOff>
    </xdr:to>
    <xdr:sp macro="" textlink="">
      <xdr:nvSpPr>
        <xdr:cNvPr id="503" name="楕円 502">
          <a:extLst>
            <a:ext uri="{FF2B5EF4-FFF2-40B4-BE49-F238E27FC236}">
              <a16:creationId xmlns:a16="http://schemas.microsoft.com/office/drawing/2014/main" id="{A94C84D1-D386-4FEA-9AED-3C48B4554FB0}"/>
            </a:ext>
          </a:extLst>
        </xdr:cNvPr>
        <xdr:cNvSpPr/>
      </xdr:nvSpPr>
      <xdr:spPr>
        <a:xfrm>
          <a:off x="21272500" y="103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64008</xdr:rowOff>
    </xdr:from>
    <xdr:to>
      <xdr:col>116</xdr:col>
      <xdr:colOff>63500</xdr:colOff>
      <xdr:row>60</xdr:row>
      <xdr:rowOff>69037</xdr:rowOff>
    </xdr:to>
    <xdr:cxnSp macro="">
      <xdr:nvCxnSpPr>
        <xdr:cNvPr id="504" name="直線コネクタ 503">
          <a:extLst>
            <a:ext uri="{FF2B5EF4-FFF2-40B4-BE49-F238E27FC236}">
              <a16:creationId xmlns:a16="http://schemas.microsoft.com/office/drawing/2014/main" id="{609046C9-DAC5-41C4-B01F-811DAEC3601D}"/>
            </a:ext>
          </a:extLst>
        </xdr:cNvPr>
        <xdr:cNvCxnSpPr/>
      </xdr:nvCxnSpPr>
      <xdr:spPr>
        <a:xfrm flipV="1">
          <a:off x="21323300" y="1035100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21437</xdr:rowOff>
    </xdr:from>
    <xdr:to>
      <xdr:col>107</xdr:col>
      <xdr:colOff>101600</xdr:colOff>
      <xdr:row>60</xdr:row>
      <xdr:rowOff>123037</xdr:rowOff>
    </xdr:to>
    <xdr:sp macro="" textlink="">
      <xdr:nvSpPr>
        <xdr:cNvPr id="505" name="楕円 504">
          <a:extLst>
            <a:ext uri="{FF2B5EF4-FFF2-40B4-BE49-F238E27FC236}">
              <a16:creationId xmlns:a16="http://schemas.microsoft.com/office/drawing/2014/main" id="{EE5920FA-F241-46EF-AEC8-72A6783F361D}"/>
            </a:ext>
          </a:extLst>
        </xdr:cNvPr>
        <xdr:cNvSpPr/>
      </xdr:nvSpPr>
      <xdr:spPr>
        <a:xfrm>
          <a:off x="20383500" y="103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69037</xdr:rowOff>
    </xdr:from>
    <xdr:to>
      <xdr:col>111</xdr:col>
      <xdr:colOff>177800</xdr:colOff>
      <xdr:row>60</xdr:row>
      <xdr:rowOff>72237</xdr:rowOff>
    </xdr:to>
    <xdr:cxnSp macro="">
      <xdr:nvCxnSpPr>
        <xdr:cNvPr id="506" name="直線コネクタ 505">
          <a:extLst>
            <a:ext uri="{FF2B5EF4-FFF2-40B4-BE49-F238E27FC236}">
              <a16:creationId xmlns:a16="http://schemas.microsoft.com/office/drawing/2014/main" id="{DE6ADB48-584E-42D2-B17F-D8D3FA2CCE21}"/>
            </a:ext>
          </a:extLst>
        </xdr:cNvPr>
        <xdr:cNvCxnSpPr/>
      </xdr:nvCxnSpPr>
      <xdr:spPr>
        <a:xfrm flipV="1">
          <a:off x="20434300" y="1035603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24638</xdr:rowOff>
    </xdr:from>
    <xdr:to>
      <xdr:col>102</xdr:col>
      <xdr:colOff>165100</xdr:colOff>
      <xdr:row>60</xdr:row>
      <xdr:rowOff>126238</xdr:rowOff>
    </xdr:to>
    <xdr:sp macro="" textlink="">
      <xdr:nvSpPr>
        <xdr:cNvPr id="507" name="楕円 506">
          <a:extLst>
            <a:ext uri="{FF2B5EF4-FFF2-40B4-BE49-F238E27FC236}">
              <a16:creationId xmlns:a16="http://schemas.microsoft.com/office/drawing/2014/main" id="{E9994FBC-E06A-4D3C-930F-D3B25AC78D60}"/>
            </a:ext>
          </a:extLst>
        </xdr:cNvPr>
        <xdr:cNvSpPr/>
      </xdr:nvSpPr>
      <xdr:spPr>
        <a:xfrm>
          <a:off x="19494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72237</xdr:rowOff>
    </xdr:from>
    <xdr:to>
      <xdr:col>107</xdr:col>
      <xdr:colOff>50800</xdr:colOff>
      <xdr:row>60</xdr:row>
      <xdr:rowOff>75438</xdr:rowOff>
    </xdr:to>
    <xdr:cxnSp macro="">
      <xdr:nvCxnSpPr>
        <xdr:cNvPr id="508" name="直線コネクタ 507">
          <a:extLst>
            <a:ext uri="{FF2B5EF4-FFF2-40B4-BE49-F238E27FC236}">
              <a16:creationId xmlns:a16="http://schemas.microsoft.com/office/drawing/2014/main" id="{4665E3B2-3B46-49CC-9AC2-4FE702F6B525}"/>
            </a:ext>
          </a:extLst>
        </xdr:cNvPr>
        <xdr:cNvCxnSpPr/>
      </xdr:nvCxnSpPr>
      <xdr:spPr>
        <a:xfrm flipV="1">
          <a:off x="19545300" y="1035923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25553</xdr:rowOff>
    </xdr:from>
    <xdr:to>
      <xdr:col>98</xdr:col>
      <xdr:colOff>38100</xdr:colOff>
      <xdr:row>60</xdr:row>
      <xdr:rowOff>127153</xdr:rowOff>
    </xdr:to>
    <xdr:sp macro="" textlink="">
      <xdr:nvSpPr>
        <xdr:cNvPr id="509" name="楕円 508">
          <a:extLst>
            <a:ext uri="{FF2B5EF4-FFF2-40B4-BE49-F238E27FC236}">
              <a16:creationId xmlns:a16="http://schemas.microsoft.com/office/drawing/2014/main" id="{5E07058C-EDED-44CA-A6FE-12E4EF89A0D7}"/>
            </a:ext>
          </a:extLst>
        </xdr:cNvPr>
        <xdr:cNvSpPr/>
      </xdr:nvSpPr>
      <xdr:spPr>
        <a:xfrm>
          <a:off x="18605500" y="103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75438</xdr:rowOff>
    </xdr:from>
    <xdr:to>
      <xdr:col>102</xdr:col>
      <xdr:colOff>114300</xdr:colOff>
      <xdr:row>60</xdr:row>
      <xdr:rowOff>76353</xdr:rowOff>
    </xdr:to>
    <xdr:cxnSp macro="">
      <xdr:nvCxnSpPr>
        <xdr:cNvPr id="510" name="直線コネクタ 509">
          <a:extLst>
            <a:ext uri="{FF2B5EF4-FFF2-40B4-BE49-F238E27FC236}">
              <a16:creationId xmlns:a16="http://schemas.microsoft.com/office/drawing/2014/main" id="{4F05A6A8-4D0F-4CA9-AD0C-039C31AA37CF}"/>
            </a:ext>
          </a:extLst>
        </xdr:cNvPr>
        <xdr:cNvCxnSpPr/>
      </xdr:nvCxnSpPr>
      <xdr:spPr>
        <a:xfrm flipV="1">
          <a:off x="18656300" y="1036243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id="{C2293761-A74A-42FC-AD76-3BABBDAB6007}"/>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id="{7F9B1FCE-13B8-4D0C-A871-9D71CEE22B7E}"/>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a:extLst>
            <a:ext uri="{FF2B5EF4-FFF2-40B4-BE49-F238E27FC236}">
              <a16:creationId xmlns:a16="http://schemas.microsoft.com/office/drawing/2014/main" id="{55E98CC3-743A-426F-B6EE-4516C248D8CF}"/>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id="{762F435E-5C67-4783-8173-CF78D8ECE1C9}"/>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110964</xdr:rowOff>
    </xdr:from>
    <xdr:ext cx="469744" cy="259045"/>
    <xdr:sp macro="" textlink="">
      <xdr:nvSpPr>
        <xdr:cNvPr id="515" name="n_1mainValue【学校施設】&#10;一人当たり面積">
          <a:extLst>
            <a:ext uri="{FF2B5EF4-FFF2-40B4-BE49-F238E27FC236}">
              <a16:creationId xmlns:a16="http://schemas.microsoft.com/office/drawing/2014/main" id="{AA3AE35E-D044-484B-B912-E569960A6017}"/>
            </a:ext>
          </a:extLst>
        </xdr:cNvPr>
        <xdr:cNvSpPr txBox="1"/>
      </xdr:nvSpPr>
      <xdr:spPr>
        <a:xfrm>
          <a:off x="21075727" y="103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114164</xdr:rowOff>
    </xdr:from>
    <xdr:ext cx="469744" cy="259045"/>
    <xdr:sp macro="" textlink="">
      <xdr:nvSpPr>
        <xdr:cNvPr id="516" name="n_2mainValue【学校施設】&#10;一人当たり面積">
          <a:extLst>
            <a:ext uri="{FF2B5EF4-FFF2-40B4-BE49-F238E27FC236}">
              <a16:creationId xmlns:a16="http://schemas.microsoft.com/office/drawing/2014/main" id="{C673E361-ECDB-4080-B173-4C1652B5A467}"/>
            </a:ext>
          </a:extLst>
        </xdr:cNvPr>
        <xdr:cNvSpPr txBox="1"/>
      </xdr:nvSpPr>
      <xdr:spPr>
        <a:xfrm>
          <a:off x="20199427" y="104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117365</xdr:rowOff>
    </xdr:from>
    <xdr:ext cx="469744" cy="259045"/>
    <xdr:sp macro="" textlink="">
      <xdr:nvSpPr>
        <xdr:cNvPr id="517" name="n_3mainValue【学校施設】&#10;一人当たり面積">
          <a:extLst>
            <a:ext uri="{FF2B5EF4-FFF2-40B4-BE49-F238E27FC236}">
              <a16:creationId xmlns:a16="http://schemas.microsoft.com/office/drawing/2014/main" id="{8E4A4DE6-B628-4E5F-B5D4-8FDB3D11A57B}"/>
            </a:ext>
          </a:extLst>
        </xdr:cNvPr>
        <xdr:cNvSpPr txBox="1"/>
      </xdr:nvSpPr>
      <xdr:spPr>
        <a:xfrm>
          <a:off x="19310427" y="1040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118280</xdr:rowOff>
    </xdr:from>
    <xdr:ext cx="469744" cy="259045"/>
    <xdr:sp macro="" textlink="">
      <xdr:nvSpPr>
        <xdr:cNvPr id="518" name="n_4mainValue【学校施設】&#10;一人当たり面積">
          <a:extLst>
            <a:ext uri="{FF2B5EF4-FFF2-40B4-BE49-F238E27FC236}">
              <a16:creationId xmlns:a16="http://schemas.microsoft.com/office/drawing/2014/main" id="{87F2E588-E5FA-46F7-B09F-E82DF923ECED}"/>
            </a:ext>
          </a:extLst>
        </xdr:cNvPr>
        <xdr:cNvSpPr txBox="1"/>
      </xdr:nvSpPr>
      <xdr:spPr>
        <a:xfrm>
          <a:off x="18421427" y="1040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F2F5D85C-86F0-42AF-803E-324EEC58F0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A119B639-48BD-4406-A91B-E6B96FFB796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4F4F14C6-B076-4CC8-B73D-51A19C6B88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134E8CDC-C40B-4FBA-B23D-9322D9A496E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0BBBDEA8-EDB0-403D-BAAF-3947E7D6EF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6531AE32-5D1F-44C0-B0CE-7439231EE3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A6B4D9D3-B26C-4A7F-9029-47D5645335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D1728A2B-E003-4ACC-AF7B-8A37124B37E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5F56CD79-13B4-460D-9836-6E635AE319B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F61E4E4B-9577-44CD-87D4-59ACB403BB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0E8952FB-944B-4C8E-B19A-E2CCCF47125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22E1FC6E-2B13-473C-B1DB-5BC43815EC4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D29B22D8-838C-48BE-AC5F-7283082F5EC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22D3C228-C306-4336-9B02-41EB437344E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255A3757-84A9-450B-BA2E-A4EAD215803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4DA746DE-3A0C-41AF-8D6F-D0DAD64FBD1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FA3824A6-C10A-4967-BF3E-F9F497A5F0A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5A57AB7D-5402-4C75-AD7D-7AC27116631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8DEF5DA3-A499-4634-9E44-89448C7EF8D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5BA5EC20-6632-444A-A44B-2C940FB7CE1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8F1B321A-D269-4597-879F-267CB0F6747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8BAAC067-89B9-4BA4-9991-43121DD227D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BB43A2BB-BEE5-4366-81F8-D1B4BE579F0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899B570C-93F7-44A7-86BC-25CA45C363B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E0C834F1-03F8-4EC1-8372-B1D9BE355F3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F83BB4DD-B31C-4EF5-93C1-9967EEB9A1F7}"/>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88DB0355-3237-4666-963A-701921C2337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B41DCAED-2900-40F2-B8FE-6914BBD5476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11211A4F-BE1E-451D-8881-1D588A830871}"/>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8CB1066F-571F-42F4-99E2-49758E7C617E}"/>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8230C149-5985-4EAB-9418-44685513E31A}"/>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8C672778-F72C-40A2-8A1B-D521FD9A57C7}"/>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63049041-2205-45EF-BA12-0906819D2C85}"/>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0D756DFF-2CE5-4590-B530-F79598240BC0}"/>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a:extLst>
            <a:ext uri="{FF2B5EF4-FFF2-40B4-BE49-F238E27FC236}">
              <a16:creationId xmlns:a16="http://schemas.microsoft.com/office/drawing/2014/main" id="{73E44A4F-4021-42FE-9E6C-777D20BD1818}"/>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a:extLst>
            <a:ext uri="{FF2B5EF4-FFF2-40B4-BE49-F238E27FC236}">
              <a16:creationId xmlns:a16="http://schemas.microsoft.com/office/drawing/2014/main" id="{6B6ED8F7-985A-4804-B5BA-084E9343008F}"/>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526894B9-C11B-4AA6-A6CE-509F363B29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4C3AC1C-D7F1-4696-9B83-3CDFCDB22B6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B3208349-7EF7-4ABF-BC26-4D7DC5502BB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3449F36F-B233-429E-B296-988B52B819A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66D96A56-7FA2-43BB-B76E-80F554C275B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170180</xdr:rowOff>
    </xdr:from>
    <xdr:to>
      <xdr:col>85</xdr:col>
      <xdr:colOff>177800</xdr:colOff>
      <xdr:row>85</xdr:row>
      <xdr:rowOff>100330</xdr:rowOff>
    </xdr:to>
    <xdr:sp macro="" textlink="">
      <xdr:nvSpPr>
        <xdr:cNvPr id="560" name="楕円 559">
          <a:extLst>
            <a:ext uri="{FF2B5EF4-FFF2-40B4-BE49-F238E27FC236}">
              <a16:creationId xmlns:a16="http://schemas.microsoft.com/office/drawing/2014/main" id="{5037A97E-F188-4309-BC00-D1B4574DBF26}"/>
            </a:ext>
          </a:extLst>
        </xdr:cNvPr>
        <xdr:cNvSpPr/>
      </xdr:nvSpPr>
      <xdr:spPr>
        <a:xfrm>
          <a:off x="16268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148607</xdr:rowOff>
    </xdr:from>
    <xdr:ext cx="405111" cy="259045"/>
    <xdr:sp macro="" textlink="">
      <xdr:nvSpPr>
        <xdr:cNvPr id="561" name="【児童館】&#10;有形固定資産減価償却率該当値テキスト">
          <a:extLst>
            <a:ext uri="{FF2B5EF4-FFF2-40B4-BE49-F238E27FC236}">
              <a16:creationId xmlns:a16="http://schemas.microsoft.com/office/drawing/2014/main" id="{A414F263-7833-4C37-A853-49C9D1E7B98C}"/>
            </a:ext>
          </a:extLst>
        </xdr:cNvPr>
        <xdr:cNvSpPr txBox="1"/>
      </xdr:nvSpPr>
      <xdr:spPr>
        <a:xfrm>
          <a:off x="1635760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140788</xdr:rowOff>
    </xdr:from>
    <xdr:to>
      <xdr:col>81</xdr:col>
      <xdr:colOff>101600</xdr:colOff>
      <xdr:row>85</xdr:row>
      <xdr:rowOff>70938</xdr:rowOff>
    </xdr:to>
    <xdr:sp macro="" textlink="">
      <xdr:nvSpPr>
        <xdr:cNvPr id="562" name="楕円 561">
          <a:extLst>
            <a:ext uri="{FF2B5EF4-FFF2-40B4-BE49-F238E27FC236}">
              <a16:creationId xmlns:a16="http://schemas.microsoft.com/office/drawing/2014/main" id="{09111DB3-BD26-4D19-A11C-ADA6BCB37817}"/>
            </a:ext>
          </a:extLst>
        </xdr:cNvPr>
        <xdr:cNvSpPr/>
      </xdr:nvSpPr>
      <xdr:spPr>
        <a:xfrm>
          <a:off x="15430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20138</xdr:rowOff>
    </xdr:from>
    <xdr:to>
      <xdr:col>85</xdr:col>
      <xdr:colOff>127000</xdr:colOff>
      <xdr:row>85</xdr:row>
      <xdr:rowOff>49530</xdr:rowOff>
    </xdr:to>
    <xdr:cxnSp macro="">
      <xdr:nvCxnSpPr>
        <xdr:cNvPr id="563" name="直線コネクタ 562">
          <a:extLst>
            <a:ext uri="{FF2B5EF4-FFF2-40B4-BE49-F238E27FC236}">
              <a16:creationId xmlns:a16="http://schemas.microsoft.com/office/drawing/2014/main" id="{126CF17D-9543-4B7E-8093-C23A43E5B4BD}"/>
            </a:ext>
          </a:extLst>
        </xdr:cNvPr>
        <xdr:cNvCxnSpPr/>
      </xdr:nvCxnSpPr>
      <xdr:spPr>
        <a:xfrm>
          <a:off x="15481300" y="1459338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114663</xdr:rowOff>
    </xdr:from>
    <xdr:to>
      <xdr:col>76</xdr:col>
      <xdr:colOff>165100</xdr:colOff>
      <xdr:row>85</xdr:row>
      <xdr:rowOff>44813</xdr:rowOff>
    </xdr:to>
    <xdr:sp macro="" textlink="">
      <xdr:nvSpPr>
        <xdr:cNvPr id="564" name="楕円 563">
          <a:extLst>
            <a:ext uri="{FF2B5EF4-FFF2-40B4-BE49-F238E27FC236}">
              <a16:creationId xmlns:a16="http://schemas.microsoft.com/office/drawing/2014/main" id="{EE574F76-B048-46C3-96D9-0976FB1709CC}"/>
            </a:ext>
          </a:extLst>
        </xdr:cNvPr>
        <xdr:cNvSpPr/>
      </xdr:nvSpPr>
      <xdr:spPr>
        <a:xfrm>
          <a:off x="14541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165463</xdr:rowOff>
    </xdr:from>
    <xdr:to>
      <xdr:col>81</xdr:col>
      <xdr:colOff>50800</xdr:colOff>
      <xdr:row>85</xdr:row>
      <xdr:rowOff>20138</xdr:rowOff>
    </xdr:to>
    <xdr:cxnSp macro="">
      <xdr:nvCxnSpPr>
        <xdr:cNvPr id="565" name="直線コネクタ 564">
          <a:extLst>
            <a:ext uri="{FF2B5EF4-FFF2-40B4-BE49-F238E27FC236}">
              <a16:creationId xmlns:a16="http://schemas.microsoft.com/office/drawing/2014/main" id="{5646111F-04E9-4CF8-AC0B-075AD7420C1A}"/>
            </a:ext>
          </a:extLst>
        </xdr:cNvPr>
        <xdr:cNvCxnSpPr/>
      </xdr:nvCxnSpPr>
      <xdr:spPr>
        <a:xfrm>
          <a:off x="14592300" y="145672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85271</xdr:rowOff>
    </xdr:from>
    <xdr:to>
      <xdr:col>72</xdr:col>
      <xdr:colOff>38100</xdr:colOff>
      <xdr:row>85</xdr:row>
      <xdr:rowOff>15421</xdr:rowOff>
    </xdr:to>
    <xdr:sp macro="" textlink="">
      <xdr:nvSpPr>
        <xdr:cNvPr id="566" name="楕円 565">
          <a:extLst>
            <a:ext uri="{FF2B5EF4-FFF2-40B4-BE49-F238E27FC236}">
              <a16:creationId xmlns:a16="http://schemas.microsoft.com/office/drawing/2014/main" id="{7430736E-0374-4341-B4D1-E4FDA86475A5}"/>
            </a:ext>
          </a:extLst>
        </xdr:cNvPr>
        <xdr:cNvSpPr/>
      </xdr:nvSpPr>
      <xdr:spPr>
        <a:xfrm>
          <a:off x="13652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136071</xdr:rowOff>
    </xdr:from>
    <xdr:to>
      <xdr:col>76</xdr:col>
      <xdr:colOff>114300</xdr:colOff>
      <xdr:row>84</xdr:row>
      <xdr:rowOff>165463</xdr:rowOff>
    </xdr:to>
    <xdr:cxnSp macro="">
      <xdr:nvCxnSpPr>
        <xdr:cNvPr id="567" name="直線コネクタ 566">
          <a:extLst>
            <a:ext uri="{FF2B5EF4-FFF2-40B4-BE49-F238E27FC236}">
              <a16:creationId xmlns:a16="http://schemas.microsoft.com/office/drawing/2014/main" id="{725D94CC-B484-479A-9BC2-097C5A648C02}"/>
            </a:ext>
          </a:extLst>
        </xdr:cNvPr>
        <xdr:cNvCxnSpPr/>
      </xdr:nvCxnSpPr>
      <xdr:spPr>
        <a:xfrm>
          <a:off x="13703300" y="145378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60779</xdr:rowOff>
    </xdr:from>
    <xdr:to>
      <xdr:col>67</xdr:col>
      <xdr:colOff>101600</xdr:colOff>
      <xdr:row>84</xdr:row>
      <xdr:rowOff>162379</xdr:rowOff>
    </xdr:to>
    <xdr:sp macro="" textlink="">
      <xdr:nvSpPr>
        <xdr:cNvPr id="568" name="楕円 567">
          <a:extLst>
            <a:ext uri="{FF2B5EF4-FFF2-40B4-BE49-F238E27FC236}">
              <a16:creationId xmlns:a16="http://schemas.microsoft.com/office/drawing/2014/main" id="{465CD3D6-053F-4D44-B53B-5AEA3A53C771}"/>
            </a:ext>
          </a:extLst>
        </xdr:cNvPr>
        <xdr:cNvSpPr/>
      </xdr:nvSpPr>
      <xdr:spPr>
        <a:xfrm>
          <a:off x="12763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111579</xdr:rowOff>
    </xdr:from>
    <xdr:to>
      <xdr:col>71</xdr:col>
      <xdr:colOff>177800</xdr:colOff>
      <xdr:row>84</xdr:row>
      <xdr:rowOff>136071</xdr:rowOff>
    </xdr:to>
    <xdr:cxnSp macro="">
      <xdr:nvCxnSpPr>
        <xdr:cNvPr id="569" name="直線コネクタ 568">
          <a:extLst>
            <a:ext uri="{FF2B5EF4-FFF2-40B4-BE49-F238E27FC236}">
              <a16:creationId xmlns:a16="http://schemas.microsoft.com/office/drawing/2014/main" id="{65233198-9D85-4054-9164-4D8D8433563E}"/>
            </a:ext>
          </a:extLst>
        </xdr:cNvPr>
        <xdr:cNvCxnSpPr/>
      </xdr:nvCxnSpPr>
      <xdr:spPr>
        <a:xfrm>
          <a:off x="12814300" y="145133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70" name="n_1aveValue【児童館】&#10;有形固定資産減価償却率">
          <a:extLst>
            <a:ext uri="{FF2B5EF4-FFF2-40B4-BE49-F238E27FC236}">
              <a16:creationId xmlns:a16="http://schemas.microsoft.com/office/drawing/2014/main" id="{E3796419-C02A-4BF5-BCD4-8FF720D30781}"/>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71" name="n_2aveValue【児童館】&#10;有形固定資産減価償却率">
          <a:extLst>
            <a:ext uri="{FF2B5EF4-FFF2-40B4-BE49-F238E27FC236}">
              <a16:creationId xmlns:a16="http://schemas.microsoft.com/office/drawing/2014/main" id="{30B05892-F099-44F5-B9FA-620BAE181693}"/>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572" name="n_3aveValue【児童館】&#10;有形固定資産減価償却率">
          <a:extLst>
            <a:ext uri="{FF2B5EF4-FFF2-40B4-BE49-F238E27FC236}">
              <a16:creationId xmlns:a16="http://schemas.microsoft.com/office/drawing/2014/main" id="{7012D6E9-AF18-497C-A0E9-6B298888D8B1}"/>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573" name="n_4aveValue【児童館】&#10;有形固定資産減価償却率">
          <a:extLst>
            <a:ext uri="{FF2B5EF4-FFF2-40B4-BE49-F238E27FC236}">
              <a16:creationId xmlns:a16="http://schemas.microsoft.com/office/drawing/2014/main" id="{04AD6902-17AA-437B-B38B-4321F36E6BB8}"/>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62065</xdr:rowOff>
    </xdr:from>
    <xdr:ext cx="405111" cy="259045"/>
    <xdr:sp macro="" textlink="">
      <xdr:nvSpPr>
        <xdr:cNvPr id="574" name="n_1mainValue【児童館】&#10;有形固定資産減価償却率">
          <a:extLst>
            <a:ext uri="{FF2B5EF4-FFF2-40B4-BE49-F238E27FC236}">
              <a16:creationId xmlns:a16="http://schemas.microsoft.com/office/drawing/2014/main" id="{7CAD3A2D-7D29-4D6F-885F-084629500B6B}"/>
            </a:ext>
          </a:extLst>
        </xdr:cNvPr>
        <xdr:cNvSpPr txBox="1"/>
      </xdr:nvSpPr>
      <xdr:spPr>
        <a:xfrm>
          <a:off x="152660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35940</xdr:rowOff>
    </xdr:from>
    <xdr:ext cx="405111" cy="259045"/>
    <xdr:sp macro="" textlink="">
      <xdr:nvSpPr>
        <xdr:cNvPr id="575" name="n_2mainValue【児童館】&#10;有形固定資産減価償却率">
          <a:extLst>
            <a:ext uri="{FF2B5EF4-FFF2-40B4-BE49-F238E27FC236}">
              <a16:creationId xmlns:a16="http://schemas.microsoft.com/office/drawing/2014/main" id="{C22A8D3F-87AC-4BB7-9361-1F916454DC05}"/>
            </a:ext>
          </a:extLst>
        </xdr:cNvPr>
        <xdr:cNvSpPr txBox="1"/>
      </xdr:nvSpPr>
      <xdr:spPr>
        <a:xfrm>
          <a:off x="143897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6548</xdr:rowOff>
    </xdr:from>
    <xdr:ext cx="405111" cy="259045"/>
    <xdr:sp macro="" textlink="">
      <xdr:nvSpPr>
        <xdr:cNvPr id="576" name="n_3mainValue【児童館】&#10;有形固定資産減価償却率">
          <a:extLst>
            <a:ext uri="{FF2B5EF4-FFF2-40B4-BE49-F238E27FC236}">
              <a16:creationId xmlns:a16="http://schemas.microsoft.com/office/drawing/2014/main" id="{EFDAC212-FBAD-4A4E-BBEB-C20E4046C0AB}"/>
            </a:ext>
          </a:extLst>
        </xdr:cNvPr>
        <xdr:cNvSpPr txBox="1"/>
      </xdr:nvSpPr>
      <xdr:spPr>
        <a:xfrm>
          <a:off x="13500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153506</xdr:rowOff>
    </xdr:from>
    <xdr:ext cx="405111" cy="259045"/>
    <xdr:sp macro="" textlink="">
      <xdr:nvSpPr>
        <xdr:cNvPr id="577" name="n_4mainValue【児童館】&#10;有形固定資産減価償却率">
          <a:extLst>
            <a:ext uri="{FF2B5EF4-FFF2-40B4-BE49-F238E27FC236}">
              <a16:creationId xmlns:a16="http://schemas.microsoft.com/office/drawing/2014/main" id="{1B789C91-3E22-4422-9F9F-0859775B559B}"/>
            </a:ext>
          </a:extLst>
        </xdr:cNvPr>
        <xdr:cNvSpPr txBox="1"/>
      </xdr:nvSpPr>
      <xdr:spPr>
        <a:xfrm>
          <a:off x="12611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8A5BBBED-D886-46B8-8B00-A99DD7BA5A9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8B45562F-56EC-4AB8-A50C-E71F3CC2453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16DD8BF2-F29E-4F80-B925-FFA1085459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109DE1CB-9956-40D5-AA18-EEF8C7BC72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35AB9FB9-06A1-4266-AF79-E9D0113DF3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BBE21958-CBD0-47F9-BBF8-70E1673778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D9DF3BAC-0531-4662-8FDF-FD3943F685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74E0F5B8-D4FC-4D82-BEBB-441DC6DFB2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15439350-24C7-41DA-9166-5A9BE1C4D84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8DB7E881-6E05-43FF-800A-D460D7085A1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8F3E4881-AB8D-4235-B011-737646D6C85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BE75D534-220D-4C11-BE45-719FB24A09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561AA7FE-DCB3-4C7A-B5C9-E951AC8C988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75B3FB15-9874-45EE-8E76-D71F4431CF0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D96E6B56-2167-4ACA-BCDC-44D42596558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A7D14140-91C7-401F-AD1B-AB8213A011A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540D4A82-C116-4D2A-9912-25E162D4B64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4CBC1B1A-0244-41EB-AEB4-74A3836EA5D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C70D556B-067B-4498-8A77-645B26D49F8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A29DF58F-1653-4D59-A408-9A0CE09B122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82DF0565-F66A-44F4-891C-A062774E27A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59B2967C-78EC-4AF2-BC14-90715EB7F2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3FB1450D-AE22-4085-BE57-65475C16345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EB98A3E7-5241-47F1-A405-BA815052FB1D}"/>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24484F33-4B5D-40A3-A0AA-56597338017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96416FCA-BD48-4A24-BEB6-2359EF63D3B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AB874BE3-BCD6-459F-A647-28BC20C62427}"/>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C0B57B53-959F-4525-B785-348585C6D917}"/>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6" name="【児童館】&#10;一人当たり面積平均値テキスト">
          <a:extLst>
            <a:ext uri="{FF2B5EF4-FFF2-40B4-BE49-F238E27FC236}">
              <a16:creationId xmlns:a16="http://schemas.microsoft.com/office/drawing/2014/main" id="{C9FA6033-4FFD-4F62-ABFE-F7E9B716B5D2}"/>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F3CB8FC0-5886-4C1B-BB3A-A4582DFB6ABB}"/>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A9456D3C-0295-440B-9723-D594D7D06DF1}"/>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33F54469-48D3-418B-9A33-A2AADCE1104B}"/>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a:extLst>
            <a:ext uri="{FF2B5EF4-FFF2-40B4-BE49-F238E27FC236}">
              <a16:creationId xmlns:a16="http://schemas.microsoft.com/office/drawing/2014/main" id="{37C39B1B-573E-460A-8F20-DAD64C9485B9}"/>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a:extLst>
            <a:ext uri="{FF2B5EF4-FFF2-40B4-BE49-F238E27FC236}">
              <a16:creationId xmlns:a16="http://schemas.microsoft.com/office/drawing/2014/main" id="{2E253FEF-F5FB-40E8-B21C-08CBE82C88E8}"/>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BF7DF2C9-2280-4508-913E-AF0B37E4BAB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C6F7DB02-00C5-444D-BBE0-D6909FD670D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295E2067-975C-4E8F-B40F-1F571BDF6BA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C789A108-EADD-4E9A-A12B-898BEABC530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348FA98-D440-4245-B7FE-ABC8568748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17" name="楕円 616">
          <a:extLst>
            <a:ext uri="{FF2B5EF4-FFF2-40B4-BE49-F238E27FC236}">
              <a16:creationId xmlns:a16="http://schemas.microsoft.com/office/drawing/2014/main" id="{19FEA4D5-6B1B-48FB-848F-101B7AD5ECF6}"/>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618" name="【児童館】&#10;一人当たり面積該当値テキスト">
          <a:extLst>
            <a:ext uri="{FF2B5EF4-FFF2-40B4-BE49-F238E27FC236}">
              <a16:creationId xmlns:a16="http://schemas.microsoft.com/office/drawing/2014/main" id="{AA07148F-47A9-4ECE-9543-AECB5A34E626}"/>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38100</xdr:rowOff>
    </xdr:from>
    <xdr:to>
      <xdr:col>112</xdr:col>
      <xdr:colOff>38100</xdr:colOff>
      <xdr:row>84</xdr:row>
      <xdr:rowOff>139700</xdr:rowOff>
    </xdr:to>
    <xdr:sp macro="" textlink="">
      <xdr:nvSpPr>
        <xdr:cNvPr id="619" name="楕円 618">
          <a:extLst>
            <a:ext uri="{FF2B5EF4-FFF2-40B4-BE49-F238E27FC236}">
              <a16:creationId xmlns:a16="http://schemas.microsoft.com/office/drawing/2014/main" id="{D46F73E8-A6B8-4D5B-975C-08041BB72350}"/>
            </a:ext>
          </a:extLst>
        </xdr:cNvPr>
        <xdr:cNvSpPr/>
      </xdr:nvSpPr>
      <xdr:spPr>
        <a:xfrm>
          <a:off x="21272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88900</xdr:rowOff>
    </xdr:to>
    <xdr:cxnSp macro="">
      <xdr:nvCxnSpPr>
        <xdr:cNvPr id="620" name="直線コネクタ 619">
          <a:extLst>
            <a:ext uri="{FF2B5EF4-FFF2-40B4-BE49-F238E27FC236}">
              <a16:creationId xmlns:a16="http://schemas.microsoft.com/office/drawing/2014/main" id="{C56C41C9-71E8-43F4-A495-04A6BF6C140B}"/>
            </a:ext>
          </a:extLst>
        </xdr:cNvPr>
        <xdr:cNvCxnSpPr/>
      </xdr:nvCxnSpPr>
      <xdr:spPr>
        <a:xfrm flipV="1">
          <a:off x="21323300" y="14478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38100</xdr:rowOff>
    </xdr:from>
    <xdr:to>
      <xdr:col>107</xdr:col>
      <xdr:colOff>101600</xdr:colOff>
      <xdr:row>84</xdr:row>
      <xdr:rowOff>139700</xdr:rowOff>
    </xdr:to>
    <xdr:sp macro="" textlink="">
      <xdr:nvSpPr>
        <xdr:cNvPr id="621" name="楕円 620">
          <a:extLst>
            <a:ext uri="{FF2B5EF4-FFF2-40B4-BE49-F238E27FC236}">
              <a16:creationId xmlns:a16="http://schemas.microsoft.com/office/drawing/2014/main" id="{F43F57F8-9F35-4B01-924C-655EE39B5D67}"/>
            </a:ext>
          </a:extLst>
        </xdr:cNvPr>
        <xdr:cNvSpPr/>
      </xdr:nvSpPr>
      <xdr:spPr>
        <a:xfrm>
          <a:off x="20383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88900</xdr:rowOff>
    </xdr:from>
    <xdr:to>
      <xdr:col>111</xdr:col>
      <xdr:colOff>177800</xdr:colOff>
      <xdr:row>84</xdr:row>
      <xdr:rowOff>88900</xdr:rowOff>
    </xdr:to>
    <xdr:cxnSp macro="">
      <xdr:nvCxnSpPr>
        <xdr:cNvPr id="622" name="直線コネクタ 621">
          <a:extLst>
            <a:ext uri="{FF2B5EF4-FFF2-40B4-BE49-F238E27FC236}">
              <a16:creationId xmlns:a16="http://schemas.microsoft.com/office/drawing/2014/main" id="{0F329490-2FC3-460F-9914-1566A27567DF}"/>
            </a:ext>
          </a:extLst>
        </xdr:cNvPr>
        <xdr:cNvCxnSpPr/>
      </xdr:nvCxnSpPr>
      <xdr:spPr>
        <a:xfrm>
          <a:off x="20434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38100</xdr:rowOff>
    </xdr:from>
    <xdr:to>
      <xdr:col>102</xdr:col>
      <xdr:colOff>165100</xdr:colOff>
      <xdr:row>84</xdr:row>
      <xdr:rowOff>139700</xdr:rowOff>
    </xdr:to>
    <xdr:sp macro="" textlink="">
      <xdr:nvSpPr>
        <xdr:cNvPr id="623" name="楕円 622">
          <a:extLst>
            <a:ext uri="{FF2B5EF4-FFF2-40B4-BE49-F238E27FC236}">
              <a16:creationId xmlns:a16="http://schemas.microsoft.com/office/drawing/2014/main" id="{0FCD858F-8102-4E50-AF3A-143DDC8586FA}"/>
            </a:ext>
          </a:extLst>
        </xdr:cNvPr>
        <xdr:cNvSpPr/>
      </xdr:nvSpPr>
      <xdr:spPr>
        <a:xfrm>
          <a:off x="19494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88900</xdr:rowOff>
    </xdr:from>
    <xdr:to>
      <xdr:col>107</xdr:col>
      <xdr:colOff>50800</xdr:colOff>
      <xdr:row>84</xdr:row>
      <xdr:rowOff>88900</xdr:rowOff>
    </xdr:to>
    <xdr:cxnSp macro="">
      <xdr:nvCxnSpPr>
        <xdr:cNvPr id="624" name="直線コネクタ 623">
          <a:extLst>
            <a:ext uri="{FF2B5EF4-FFF2-40B4-BE49-F238E27FC236}">
              <a16:creationId xmlns:a16="http://schemas.microsoft.com/office/drawing/2014/main" id="{B96823B0-9FC6-4FFA-AFDA-02D5585A2D26}"/>
            </a:ext>
          </a:extLst>
        </xdr:cNvPr>
        <xdr:cNvCxnSpPr/>
      </xdr:nvCxnSpPr>
      <xdr:spPr>
        <a:xfrm>
          <a:off x="19545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38100</xdr:rowOff>
    </xdr:from>
    <xdr:to>
      <xdr:col>98</xdr:col>
      <xdr:colOff>38100</xdr:colOff>
      <xdr:row>84</xdr:row>
      <xdr:rowOff>139700</xdr:rowOff>
    </xdr:to>
    <xdr:sp macro="" textlink="">
      <xdr:nvSpPr>
        <xdr:cNvPr id="625" name="楕円 624">
          <a:extLst>
            <a:ext uri="{FF2B5EF4-FFF2-40B4-BE49-F238E27FC236}">
              <a16:creationId xmlns:a16="http://schemas.microsoft.com/office/drawing/2014/main" id="{079596B6-8BDE-4915-AF14-B7CA00899529}"/>
            </a:ext>
          </a:extLst>
        </xdr:cNvPr>
        <xdr:cNvSpPr/>
      </xdr:nvSpPr>
      <xdr:spPr>
        <a:xfrm>
          <a:off x="18605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88900</xdr:rowOff>
    </xdr:from>
    <xdr:to>
      <xdr:col>102</xdr:col>
      <xdr:colOff>114300</xdr:colOff>
      <xdr:row>84</xdr:row>
      <xdr:rowOff>88900</xdr:rowOff>
    </xdr:to>
    <xdr:cxnSp macro="">
      <xdr:nvCxnSpPr>
        <xdr:cNvPr id="626" name="直線コネクタ 625">
          <a:extLst>
            <a:ext uri="{FF2B5EF4-FFF2-40B4-BE49-F238E27FC236}">
              <a16:creationId xmlns:a16="http://schemas.microsoft.com/office/drawing/2014/main" id="{86ADC109-C714-44AC-97B6-0DEA8BF1B579}"/>
            </a:ext>
          </a:extLst>
        </xdr:cNvPr>
        <xdr:cNvCxnSpPr/>
      </xdr:nvCxnSpPr>
      <xdr:spPr>
        <a:xfrm>
          <a:off x="18656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7" name="n_1aveValue【児童館】&#10;一人当たり面積">
          <a:extLst>
            <a:ext uri="{FF2B5EF4-FFF2-40B4-BE49-F238E27FC236}">
              <a16:creationId xmlns:a16="http://schemas.microsoft.com/office/drawing/2014/main" id="{F83B0233-2410-4D5E-A287-347A30B1ED23}"/>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8" name="n_2aveValue【児童館】&#10;一人当たり面積">
          <a:extLst>
            <a:ext uri="{FF2B5EF4-FFF2-40B4-BE49-F238E27FC236}">
              <a16:creationId xmlns:a16="http://schemas.microsoft.com/office/drawing/2014/main" id="{533D24C0-BE6D-4B38-86D6-3CFA614105C2}"/>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629" name="n_3aveValue【児童館】&#10;一人当たり面積">
          <a:extLst>
            <a:ext uri="{FF2B5EF4-FFF2-40B4-BE49-F238E27FC236}">
              <a16:creationId xmlns:a16="http://schemas.microsoft.com/office/drawing/2014/main" id="{D1F327D5-F655-4DEB-8571-D3EA97A3359A}"/>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30" name="n_4aveValue【児童館】&#10;一人当たり面積">
          <a:extLst>
            <a:ext uri="{FF2B5EF4-FFF2-40B4-BE49-F238E27FC236}">
              <a16:creationId xmlns:a16="http://schemas.microsoft.com/office/drawing/2014/main" id="{8B48C234-2939-4616-ACE8-5069BB9EBC4C}"/>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130827</xdr:rowOff>
    </xdr:from>
    <xdr:ext cx="469744" cy="259045"/>
    <xdr:sp macro="" textlink="">
      <xdr:nvSpPr>
        <xdr:cNvPr id="631" name="n_1mainValue【児童館】&#10;一人当たり面積">
          <a:extLst>
            <a:ext uri="{FF2B5EF4-FFF2-40B4-BE49-F238E27FC236}">
              <a16:creationId xmlns:a16="http://schemas.microsoft.com/office/drawing/2014/main" id="{C6C0B27C-EE35-495C-BD43-9F12C7B1B332}"/>
            </a:ext>
          </a:extLst>
        </xdr:cNvPr>
        <xdr:cNvSpPr txBox="1"/>
      </xdr:nvSpPr>
      <xdr:spPr>
        <a:xfrm>
          <a:off x="210757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130827</xdr:rowOff>
    </xdr:from>
    <xdr:ext cx="469744" cy="259045"/>
    <xdr:sp macro="" textlink="">
      <xdr:nvSpPr>
        <xdr:cNvPr id="632" name="n_2mainValue【児童館】&#10;一人当たり面積">
          <a:extLst>
            <a:ext uri="{FF2B5EF4-FFF2-40B4-BE49-F238E27FC236}">
              <a16:creationId xmlns:a16="http://schemas.microsoft.com/office/drawing/2014/main" id="{74FA7AE3-4591-451B-A13A-0842CFBF0456}"/>
            </a:ext>
          </a:extLst>
        </xdr:cNvPr>
        <xdr:cNvSpPr txBox="1"/>
      </xdr:nvSpPr>
      <xdr:spPr>
        <a:xfrm>
          <a:off x="20199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130827</xdr:rowOff>
    </xdr:from>
    <xdr:ext cx="469744" cy="259045"/>
    <xdr:sp macro="" textlink="">
      <xdr:nvSpPr>
        <xdr:cNvPr id="633" name="n_3mainValue【児童館】&#10;一人当たり面積">
          <a:extLst>
            <a:ext uri="{FF2B5EF4-FFF2-40B4-BE49-F238E27FC236}">
              <a16:creationId xmlns:a16="http://schemas.microsoft.com/office/drawing/2014/main" id="{BE63297A-917B-45A2-B100-9FAD91B78ECD}"/>
            </a:ext>
          </a:extLst>
        </xdr:cNvPr>
        <xdr:cNvSpPr txBox="1"/>
      </xdr:nvSpPr>
      <xdr:spPr>
        <a:xfrm>
          <a:off x="19310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130827</xdr:rowOff>
    </xdr:from>
    <xdr:ext cx="469744" cy="259045"/>
    <xdr:sp macro="" textlink="">
      <xdr:nvSpPr>
        <xdr:cNvPr id="634" name="n_4mainValue【児童館】&#10;一人当たり面積">
          <a:extLst>
            <a:ext uri="{FF2B5EF4-FFF2-40B4-BE49-F238E27FC236}">
              <a16:creationId xmlns:a16="http://schemas.microsoft.com/office/drawing/2014/main" id="{7EBE2B79-18A6-4B09-BF89-229EF18828F2}"/>
            </a:ext>
          </a:extLst>
        </xdr:cNvPr>
        <xdr:cNvSpPr txBox="1"/>
      </xdr:nvSpPr>
      <xdr:spPr>
        <a:xfrm>
          <a:off x="18421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72BBF2BA-3390-42A8-8C74-728D564EC1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850E5F42-D0D7-40D6-BCDC-7334130362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BEC162F0-603B-4C59-B80B-71072441FE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318EE231-6696-4888-8D33-97C1A215FCB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A001CA55-EADD-43F7-8934-3454877C49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C5619C0F-7FDD-4203-BBDC-0A0A7921F00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A479DBEF-7A4D-40EA-B210-20CCC83F1F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EF5B7FBA-2A5F-4248-ABF8-3A935D3CE3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FF8A7C21-6802-46D4-A5F2-D5F6D8C1467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13769203-1F78-4DE6-ADB4-59DF454E8B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0D1035BA-3322-4230-BD77-962F9DFCAC0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19384BA1-F4F4-4EFB-96D2-3C2C633928C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2782312C-13B5-4222-8DCA-EE808E387C1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B2A3862D-792D-44D2-AD49-C0BFA4642D3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C99EC0C4-4874-488F-9698-57AEFA0B4F1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913911B0-C7CE-4C6B-82F0-D9AE4F7C669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BFADDD6C-827C-453A-AE00-B84079CAB58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C054D83A-D937-402E-A2F0-83A215E8836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3036EB03-65CE-4F88-931D-13DD11377D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33ED9E86-FB67-4D04-B21D-C1D09D7DAF1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791FFB77-CCDC-4E10-918F-721E6F9D6C1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803BBCB4-A057-4796-90AA-1885A54D564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5989D112-431D-40DD-B432-461B32D2A24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637E8464-49CB-4E6D-B6D3-721AF78919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6664B838-0C58-414E-87BA-2A5BA615E82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1D9EF026-59E1-4E57-8F60-DB0117AA4E0D}"/>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81D209C5-923A-49E6-9AE9-38E6786A66F7}"/>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A100671E-B555-4CE0-B7DA-DD7E0030E46C}"/>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CB3C81D8-36BD-4E0B-BF77-87AB382CB021}"/>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2C14C830-2AF8-4D5F-B06F-5C8289DD45C8}"/>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65" name="【公民館】&#10;有形固定資産減価償却率平均値テキスト">
          <a:extLst>
            <a:ext uri="{FF2B5EF4-FFF2-40B4-BE49-F238E27FC236}">
              <a16:creationId xmlns:a16="http://schemas.microsoft.com/office/drawing/2014/main" id="{DAD393E8-AB9F-4B50-9A40-41DEBC56B48B}"/>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26474C82-7720-489B-B9F0-19D8DA6F5AE6}"/>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BF998AA3-C639-44E1-B5DB-77F56EF05F7D}"/>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193AB0BA-8C74-40C1-8F6D-7A9B34FF3FA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a:extLst>
            <a:ext uri="{FF2B5EF4-FFF2-40B4-BE49-F238E27FC236}">
              <a16:creationId xmlns:a16="http://schemas.microsoft.com/office/drawing/2014/main" id="{10EF8AC5-B77C-4610-9A27-3D27C650E154}"/>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a:extLst>
            <a:ext uri="{FF2B5EF4-FFF2-40B4-BE49-F238E27FC236}">
              <a16:creationId xmlns:a16="http://schemas.microsoft.com/office/drawing/2014/main" id="{20DA1B09-F1FC-48E7-BEB6-E92DA21ADDBC}"/>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B2F8BD10-36B9-4D68-B09B-BB8E758E5F9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3422046E-E917-46A7-9D51-50E5CE8BDD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C0B629C1-98C9-4374-BB3E-90AE14592A1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383279FC-70DD-4CCD-B56F-9552D9623C3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FD910EB-4217-4691-A8CE-97FF686903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76" name="楕円 675">
          <a:extLst>
            <a:ext uri="{FF2B5EF4-FFF2-40B4-BE49-F238E27FC236}">
              <a16:creationId xmlns:a16="http://schemas.microsoft.com/office/drawing/2014/main" id="{2C0154BF-D045-4E9C-A11A-F2066635547E}"/>
            </a:ext>
          </a:extLst>
        </xdr:cNvPr>
        <xdr:cNvSpPr/>
      </xdr:nvSpPr>
      <xdr:spPr>
        <a:xfrm>
          <a:off x="162687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5822</xdr:rowOff>
    </xdr:from>
    <xdr:ext cx="405111" cy="259045"/>
    <xdr:sp macro="" textlink="">
      <xdr:nvSpPr>
        <xdr:cNvPr id="677" name="【公民館】&#10;有形固定資産減価償却率該当値テキスト">
          <a:extLst>
            <a:ext uri="{FF2B5EF4-FFF2-40B4-BE49-F238E27FC236}">
              <a16:creationId xmlns:a16="http://schemas.microsoft.com/office/drawing/2014/main" id="{88AC2BFE-31E1-4D56-8525-66BEB94C115E}"/>
            </a:ext>
          </a:extLst>
        </xdr:cNvPr>
        <xdr:cNvSpPr txBox="1"/>
      </xdr:nvSpPr>
      <xdr:spPr>
        <a:xfrm>
          <a:off x="16357600" y="176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111942</xdr:rowOff>
    </xdr:from>
    <xdr:to>
      <xdr:col>81</xdr:col>
      <xdr:colOff>101600</xdr:colOff>
      <xdr:row>104</xdr:row>
      <xdr:rowOff>42092</xdr:rowOff>
    </xdr:to>
    <xdr:sp macro="" textlink="">
      <xdr:nvSpPr>
        <xdr:cNvPr id="678" name="楕円 677">
          <a:extLst>
            <a:ext uri="{FF2B5EF4-FFF2-40B4-BE49-F238E27FC236}">
              <a16:creationId xmlns:a16="http://schemas.microsoft.com/office/drawing/2014/main" id="{F13E78A7-A705-4CB3-A2BC-BA53870F7C50}"/>
            </a:ext>
          </a:extLst>
        </xdr:cNvPr>
        <xdr:cNvSpPr/>
      </xdr:nvSpPr>
      <xdr:spPr>
        <a:xfrm>
          <a:off x="15430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162742</xdr:rowOff>
    </xdr:from>
    <xdr:to>
      <xdr:col>85</xdr:col>
      <xdr:colOff>127000</xdr:colOff>
      <xdr:row>104</xdr:row>
      <xdr:rowOff>33745</xdr:rowOff>
    </xdr:to>
    <xdr:cxnSp macro="">
      <xdr:nvCxnSpPr>
        <xdr:cNvPr id="679" name="直線コネクタ 678">
          <a:extLst>
            <a:ext uri="{FF2B5EF4-FFF2-40B4-BE49-F238E27FC236}">
              <a16:creationId xmlns:a16="http://schemas.microsoft.com/office/drawing/2014/main" id="{240B157B-E3B7-471E-B8F3-535546F95BD0}"/>
            </a:ext>
          </a:extLst>
        </xdr:cNvPr>
        <xdr:cNvCxnSpPr/>
      </xdr:nvCxnSpPr>
      <xdr:spPr>
        <a:xfrm>
          <a:off x="15481300" y="17822092"/>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680" name="楕円 679">
          <a:extLst>
            <a:ext uri="{FF2B5EF4-FFF2-40B4-BE49-F238E27FC236}">
              <a16:creationId xmlns:a16="http://schemas.microsoft.com/office/drawing/2014/main" id="{CAE59A99-6770-4260-A388-05E1A741A4FE}"/>
            </a:ext>
          </a:extLst>
        </xdr:cNvPr>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121920</xdr:rowOff>
    </xdr:from>
    <xdr:to>
      <xdr:col>81</xdr:col>
      <xdr:colOff>50800</xdr:colOff>
      <xdr:row>103</xdr:row>
      <xdr:rowOff>162742</xdr:rowOff>
    </xdr:to>
    <xdr:cxnSp macro="">
      <xdr:nvCxnSpPr>
        <xdr:cNvPr id="681" name="直線コネクタ 680">
          <a:extLst>
            <a:ext uri="{FF2B5EF4-FFF2-40B4-BE49-F238E27FC236}">
              <a16:creationId xmlns:a16="http://schemas.microsoft.com/office/drawing/2014/main" id="{6C959585-7C8A-4D4D-B292-17C67D80E707}"/>
            </a:ext>
          </a:extLst>
        </xdr:cNvPr>
        <xdr:cNvCxnSpPr/>
      </xdr:nvCxnSpPr>
      <xdr:spPr>
        <a:xfrm>
          <a:off x="14592300" y="1778127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30299</xdr:rowOff>
    </xdr:from>
    <xdr:to>
      <xdr:col>72</xdr:col>
      <xdr:colOff>38100</xdr:colOff>
      <xdr:row>103</xdr:row>
      <xdr:rowOff>131899</xdr:rowOff>
    </xdr:to>
    <xdr:sp macro="" textlink="">
      <xdr:nvSpPr>
        <xdr:cNvPr id="682" name="楕円 681">
          <a:extLst>
            <a:ext uri="{FF2B5EF4-FFF2-40B4-BE49-F238E27FC236}">
              <a16:creationId xmlns:a16="http://schemas.microsoft.com/office/drawing/2014/main" id="{1EB18AFA-9BCF-4688-8C54-70DC795B70EB}"/>
            </a:ext>
          </a:extLst>
        </xdr:cNvPr>
        <xdr:cNvSpPr/>
      </xdr:nvSpPr>
      <xdr:spPr>
        <a:xfrm>
          <a:off x="13652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81099</xdr:rowOff>
    </xdr:from>
    <xdr:to>
      <xdr:col>76</xdr:col>
      <xdr:colOff>114300</xdr:colOff>
      <xdr:row>103</xdr:row>
      <xdr:rowOff>121920</xdr:rowOff>
    </xdr:to>
    <xdr:cxnSp macro="">
      <xdr:nvCxnSpPr>
        <xdr:cNvPr id="683" name="直線コネクタ 682">
          <a:extLst>
            <a:ext uri="{FF2B5EF4-FFF2-40B4-BE49-F238E27FC236}">
              <a16:creationId xmlns:a16="http://schemas.microsoft.com/office/drawing/2014/main" id="{8C520524-E3FD-487D-9D39-86E850829515}"/>
            </a:ext>
          </a:extLst>
        </xdr:cNvPr>
        <xdr:cNvCxnSpPr/>
      </xdr:nvCxnSpPr>
      <xdr:spPr>
        <a:xfrm>
          <a:off x="13703300" y="177404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157662</xdr:rowOff>
    </xdr:from>
    <xdr:to>
      <xdr:col>67</xdr:col>
      <xdr:colOff>101600</xdr:colOff>
      <xdr:row>103</xdr:row>
      <xdr:rowOff>87812</xdr:rowOff>
    </xdr:to>
    <xdr:sp macro="" textlink="">
      <xdr:nvSpPr>
        <xdr:cNvPr id="684" name="楕円 683">
          <a:extLst>
            <a:ext uri="{FF2B5EF4-FFF2-40B4-BE49-F238E27FC236}">
              <a16:creationId xmlns:a16="http://schemas.microsoft.com/office/drawing/2014/main" id="{46E82DEA-0435-4074-89D4-DA946D92002F}"/>
            </a:ext>
          </a:extLst>
        </xdr:cNvPr>
        <xdr:cNvSpPr/>
      </xdr:nvSpPr>
      <xdr:spPr>
        <a:xfrm>
          <a:off x="12763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37012</xdr:rowOff>
    </xdr:from>
    <xdr:to>
      <xdr:col>71</xdr:col>
      <xdr:colOff>177800</xdr:colOff>
      <xdr:row>103</xdr:row>
      <xdr:rowOff>81099</xdr:rowOff>
    </xdr:to>
    <xdr:cxnSp macro="">
      <xdr:nvCxnSpPr>
        <xdr:cNvPr id="685" name="直線コネクタ 684">
          <a:extLst>
            <a:ext uri="{FF2B5EF4-FFF2-40B4-BE49-F238E27FC236}">
              <a16:creationId xmlns:a16="http://schemas.microsoft.com/office/drawing/2014/main" id="{EAEAF9F8-073B-4CE2-ABDD-05D0F2597A5E}"/>
            </a:ext>
          </a:extLst>
        </xdr:cNvPr>
        <xdr:cNvCxnSpPr/>
      </xdr:nvCxnSpPr>
      <xdr:spPr>
        <a:xfrm>
          <a:off x="12814300" y="1769636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86" name="n_1aveValue【公民館】&#10;有形固定資産減価償却率">
          <a:extLst>
            <a:ext uri="{FF2B5EF4-FFF2-40B4-BE49-F238E27FC236}">
              <a16:creationId xmlns:a16="http://schemas.microsoft.com/office/drawing/2014/main" id="{53F6C472-FDB2-4A3C-B240-80A58C8C5F5F}"/>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87" name="n_2aveValue【公民館】&#10;有形固定資産減価償却率">
          <a:extLst>
            <a:ext uri="{FF2B5EF4-FFF2-40B4-BE49-F238E27FC236}">
              <a16:creationId xmlns:a16="http://schemas.microsoft.com/office/drawing/2014/main" id="{CA6D1CBA-6290-4A9E-880F-0E6F8FB3F559}"/>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88" name="n_3aveValue【公民館】&#10;有形固定資産減価償却率">
          <a:extLst>
            <a:ext uri="{FF2B5EF4-FFF2-40B4-BE49-F238E27FC236}">
              <a16:creationId xmlns:a16="http://schemas.microsoft.com/office/drawing/2014/main" id="{CFE13822-A018-4C63-8348-2066FB677B6D}"/>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89" name="n_4aveValue【公民館】&#10;有形固定資産減価償却率">
          <a:extLst>
            <a:ext uri="{FF2B5EF4-FFF2-40B4-BE49-F238E27FC236}">
              <a16:creationId xmlns:a16="http://schemas.microsoft.com/office/drawing/2014/main" id="{1B219F31-4CCE-44A1-A92B-53DDFDADB5DF}"/>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58619</xdr:rowOff>
    </xdr:from>
    <xdr:ext cx="405111" cy="259045"/>
    <xdr:sp macro="" textlink="">
      <xdr:nvSpPr>
        <xdr:cNvPr id="690" name="n_1mainValue【公民館】&#10;有形固定資産減価償却率">
          <a:extLst>
            <a:ext uri="{FF2B5EF4-FFF2-40B4-BE49-F238E27FC236}">
              <a16:creationId xmlns:a16="http://schemas.microsoft.com/office/drawing/2014/main" id="{1CC64CCE-5B45-4140-A8B1-C564CED3FC6F}"/>
            </a:ext>
          </a:extLst>
        </xdr:cNvPr>
        <xdr:cNvSpPr txBox="1"/>
      </xdr:nvSpPr>
      <xdr:spPr>
        <a:xfrm>
          <a:off x="152660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17797</xdr:rowOff>
    </xdr:from>
    <xdr:ext cx="405111" cy="259045"/>
    <xdr:sp macro="" textlink="">
      <xdr:nvSpPr>
        <xdr:cNvPr id="691" name="n_2mainValue【公民館】&#10;有形固定資産減価償却率">
          <a:extLst>
            <a:ext uri="{FF2B5EF4-FFF2-40B4-BE49-F238E27FC236}">
              <a16:creationId xmlns:a16="http://schemas.microsoft.com/office/drawing/2014/main" id="{1A28E148-84E7-45DB-A3E7-14560EA3D32E}"/>
            </a:ext>
          </a:extLst>
        </xdr:cNvPr>
        <xdr:cNvSpPr txBox="1"/>
      </xdr:nvSpPr>
      <xdr:spPr>
        <a:xfrm>
          <a:off x="14389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148426</xdr:rowOff>
    </xdr:from>
    <xdr:ext cx="405111" cy="259045"/>
    <xdr:sp macro="" textlink="">
      <xdr:nvSpPr>
        <xdr:cNvPr id="692" name="n_3mainValue【公民館】&#10;有形固定資産減価償却率">
          <a:extLst>
            <a:ext uri="{FF2B5EF4-FFF2-40B4-BE49-F238E27FC236}">
              <a16:creationId xmlns:a16="http://schemas.microsoft.com/office/drawing/2014/main" id="{3F33D53D-2A3E-4FF9-910E-7CD76062590E}"/>
            </a:ext>
          </a:extLst>
        </xdr:cNvPr>
        <xdr:cNvSpPr txBox="1"/>
      </xdr:nvSpPr>
      <xdr:spPr>
        <a:xfrm>
          <a:off x="13500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104339</xdr:rowOff>
    </xdr:from>
    <xdr:ext cx="405111" cy="259045"/>
    <xdr:sp macro="" textlink="">
      <xdr:nvSpPr>
        <xdr:cNvPr id="693" name="n_4mainValue【公民館】&#10;有形固定資産減価償却率">
          <a:extLst>
            <a:ext uri="{FF2B5EF4-FFF2-40B4-BE49-F238E27FC236}">
              <a16:creationId xmlns:a16="http://schemas.microsoft.com/office/drawing/2014/main" id="{390CF761-49C1-4F5C-A02B-BDCB6DA7C55E}"/>
            </a:ext>
          </a:extLst>
        </xdr:cNvPr>
        <xdr:cNvSpPr txBox="1"/>
      </xdr:nvSpPr>
      <xdr:spPr>
        <a:xfrm>
          <a:off x="12611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847E7013-32C6-48CA-AA62-9B9CFF4BA3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980B9BA8-A871-4464-A500-9A3FB99CE2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6B2D834F-89AD-4460-8413-7FDAE6226C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A806D728-8479-4E51-A7AE-8C216BE766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879CF672-2A9C-4754-A2AD-444863DFC5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3F286F40-A600-4025-B2B3-D0F53E5BF89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8C61942E-AD33-4B12-A869-9D6E28C0D5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92A82863-1741-4494-B46E-FBA630C39A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FBB2403A-5D3B-495C-82F3-403E16ACB10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84058E15-6B39-482B-BD71-A9345E8F87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659A5FAE-0ADB-402B-A8E1-3C40E21B105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2980B359-CD65-47C3-99E9-C10247F80F9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EA0319D0-5CFC-40F0-A5E8-781A4539365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455C53F2-B65E-4CDA-BDC7-4E140914097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F730D532-492B-4F80-86F9-CAA3D8B98DD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89D4849C-CDCA-4661-89A8-0FB7F1246E6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3C5A3454-4535-49BC-BBEB-316DC10DCE5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485D1455-F10A-4F2A-9F36-9217E3843A0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E1154761-2C29-4811-AAD0-5C8182027B0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01317ED6-B138-46B9-9BC7-14C407D918D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E317A7C7-0F7E-4174-B8EB-699E8BB7657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25A61D13-F2E7-4099-98AF-FA533C09B7E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11F56FE7-BFC6-4FF6-AFFD-D57B52B116B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BE4230E7-AEB1-46A9-9315-F18A169B82F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51F216AC-0E75-47EF-8190-34A869700EE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60AA413E-B664-4922-A097-1164BD5D7C74}"/>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7D057069-22DB-4EF4-BD3B-E9D355BEB502}"/>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47903BFA-553B-4AA5-BA4B-3D0A3512AC29}"/>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BA49A52E-192C-413F-B8B6-9F708F8C3BFA}"/>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A0A31FE7-3FC1-4BD4-B052-808BC2EBF808}"/>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4" name="【公民館】&#10;一人当たり面積平均値テキスト">
          <a:extLst>
            <a:ext uri="{FF2B5EF4-FFF2-40B4-BE49-F238E27FC236}">
              <a16:creationId xmlns:a16="http://schemas.microsoft.com/office/drawing/2014/main" id="{56AF0597-5FC4-4853-AC73-F0DA1FB76950}"/>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024E7241-2446-4961-809B-974DF2B483F1}"/>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8E05916B-56EA-46D2-9009-EBE2A3435B61}"/>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E646402C-399B-4726-BFB1-75D9831AE1C1}"/>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a:extLst>
            <a:ext uri="{FF2B5EF4-FFF2-40B4-BE49-F238E27FC236}">
              <a16:creationId xmlns:a16="http://schemas.microsoft.com/office/drawing/2014/main" id="{08B7283F-8A3A-4381-9BEC-52DA694DE877}"/>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a:extLst>
            <a:ext uri="{FF2B5EF4-FFF2-40B4-BE49-F238E27FC236}">
              <a16:creationId xmlns:a16="http://schemas.microsoft.com/office/drawing/2014/main" id="{C0AAE88E-229D-451B-9C32-809E3403B938}"/>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401B42C-9E30-4CC7-ADDD-BCAC75FA21A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82BCEBA-2DC4-45A3-9340-441DDBADCAD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5BBA3A2-7DB2-447D-99E8-93E7C3EA04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F550EF1-61B6-4F16-9D83-927EA12C47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399FD09-70C6-4138-8DA6-8745161939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35" name="楕円 734">
          <a:extLst>
            <a:ext uri="{FF2B5EF4-FFF2-40B4-BE49-F238E27FC236}">
              <a16:creationId xmlns:a16="http://schemas.microsoft.com/office/drawing/2014/main" id="{956D2EAE-8A30-4392-952A-4FEC1BD2B0E8}"/>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736" name="【公民館】&#10;一人当たり面積該当値テキスト">
          <a:extLst>
            <a:ext uri="{FF2B5EF4-FFF2-40B4-BE49-F238E27FC236}">
              <a16:creationId xmlns:a16="http://schemas.microsoft.com/office/drawing/2014/main" id="{0CE47E73-FC1B-48FF-8BFF-361B0365588F}"/>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737" name="楕円 736">
          <a:extLst>
            <a:ext uri="{FF2B5EF4-FFF2-40B4-BE49-F238E27FC236}">
              <a16:creationId xmlns:a16="http://schemas.microsoft.com/office/drawing/2014/main" id="{BCBF412C-C9A9-478D-8BF2-E2235F44954C}"/>
            </a:ext>
          </a:extLst>
        </xdr:cNvPr>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68036</xdr:rowOff>
    </xdr:to>
    <xdr:cxnSp macro="">
      <xdr:nvCxnSpPr>
        <xdr:cNvPr id="738" name="直線コネクタ 737">
          <a:extLst>
            <a:ext uri="{FF2B5EF4-FFF2-40B4-BE49-F238E27FC236}">
              <a16:creationId xmlns:a16="http://schemas.microsoft.com/office/drawing/2014/main" id="{7875C0FB-C4C7-4A66-8623-A0FE58B202B9}"/>
            </a:ext>
          </a:extLst>
        </xdr:cNvPr>
        <xdr:cNvCxnSpPr/>
      </xdr:nvCxnSpPr>
      <xdr:spPr>
        <a:xfrm flipV="1">
          <a:off x="21323300" y="1840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739" name="楕円 738">
          <a:extLst>
            <a:ext uri="{FF2B5EF4-FFF2-40B4-BE49-F238E27FC236}">
              <a16:creationId xmlns:a16="http://schemas.microsoft.com/office/drawing/2014/main" id="{1B65E3F8-F7AB-4D59-AC0A-E0214D5B0FB7}"/>
            </a:ext>
          </a:extLst>
        </xdr:cNvPr>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68036</xdr:rowOff>
    </xdr:to>
    <xdr:cxnSp macro="">
      <xdr:nvCxnSpPr>
        <xdr:cNvPr id="740" name="直線コネクタ 739">
          <a:extLst>
            <a:ext uri="{FF2B5EF4-FFF2-40B4-BE49-F238E27FC236}">
              <a16:creationId xmlns:a16="http://schemas.microsoft.com/office/drawing/2014/main" id="{20A77B6B-3FEB-4B08-9AC1-EED538EC26C8}"/>
            </a:ext>
          </a:extLst>
        </xdr:cNvPr>
        <xdr:cNvCxnSpPr/>
      </xdr:nvCxnSpPr>
      <xdr:spPr>
        <a:xfrm>
          <a:off x="20434300" y="1841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20501</xdr:rowOff>
    </xdr:from>
    <xdr:to>
      <xdr:col>102</xdr:col>
      <xdr:colOff>165100</xdr:colOff>
      <xdr:row>107</xdr:row>
      <xdr:rowOff>122101</xdr:rowOff>
    </xdr:to>
    <xdr:sp macro="" textlink="">
      <xdr:nvSpPr>
        <xdr:cNvPr id="741" name="楕円 740">
          <a:extLst>
            <a:ext uri="{FF2B5EF4-FFF2-40B4-BE49-F238E27FC236}">
              <a16:creationId xmlns:a16="http://schemas.microsoft.com/office/drawing/2014/main" id="{BEED92D0-BE4B-4950-A87E-A0F0A5F11EB1}"/>
            </a:ext>
          </a:extLst>
        </xdr:cNvPr>
        <xdr:cNvSpPr/>
      </xdr:nvSpPr>
      <xdr:spPr>
        <a:xfrm>
          <a:off x="19494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68036</xdr:rowOff>
    </xdr:from>
    <xdr:to>
      <xdr:col>107</xdr:col>
      <xdr:colOff>50800</xdr:colOff>
      <xdr:row>107</xdr:row>
      <xdr:rowOff>71301</xdr:rowOff>
    </xdr:to>
    <xdr:cxnSp macro="">
      <xdr:nvCxnSpPr>
        <xdr:cNvPr id="742" name="直線コネクタ 741">
          <a:extLst>
            <a:ext uri="{FF2B5EF4-FFF2-40B4-BE49-F238E27FC236}">
              <a16:creationId xmlns:a16="http://schemas.microsoft.com/office/drawing/2014/main" id="{9250343F-92DE-4664-BB98-A898843BA8C5}"/>
            </a:ext>
          </a:extLst>
        </xdr:cNvPr>
        <xdr:cNvCxnSpPr/>
      </xdr:nvCxnSpPr>
      <xdr:spPr>
        <a:xfrm flipV="1">
          <a:off x="19545300" y="1841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20501</xdr:rowOff>
    </xdr:from>
    <xdr:to>
      <xdr:col>98</xdr:col>
      <xdr:colOff>38100</xdr:colOff>
      <xdr:row>107</xdr:row>
      <xdr:rowOff>122101</xdr:rowOff>
    </xdr:to>
    <xdr:sp macro="" textlink="">
      <xdr:nvSpPr>
        <xdr:cNvPr id="743" name="楕円 742">
          <a:extLst>
            <a:ext uri="{FF2B5EF4-FFF2-40B4-BE49-F238E27FC236}">
              <a16:creationId xmlns:a16="http://schemas.microsoft.com/office/drawing/2014/main" id="{FE90AAD9-6353-4C6D-9655-F73BC9E19BDC}"/>
            </a:ext>
          </a:extLst>
        </xdr:cNvPr>
        <xdr:cNvSpPr/>
      </xdr:nvSpPr>
      <xdr:spPr>
        <a:xfrm>
          <a:off x="18605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71301</xdr:rowOff>
    </xdr:from>
    <xdr:to>
      <xdr:col>102</xdr:col>
      <xdr:colOff>114300</xdr:colOff>
      <xdr:row>107</xdr:row>
      <xdr:rowOff>71301</xdr:rowOff>
    </xdr:to>
    <xdr:cxnSp macro="">
      <xdr:nvCxnSpPr>
        <xdr:cNvPr id="744" name="直線コネクタ 743">
          <a:extLst>
            <a:ext uri="{FF2B5EF4-FFF2-40B4-BE49-F238E27FC236}">
              <a16:creationId xmlns:a16="http://schemas.microsoft.com/office/drawing/2014/main" id="{CAFA34D1-871F-4356-91F5-B95E95019826}"/>
            </a:ext>
          </a:extLst>
        </xdr:cNvPr>
        <xdr:cNvCxnSpPr/>
      </xdr:nvCxnSpPr>
      <xdr:spPr>
        <a:xfrm>
          <a:off x="18656300" y="18416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5" name="n_1aveValue【公民館】&#10;一人当たり面積">
          <a:extLst>
            <a:ext uri="{FF2B5EF4-FFF2-40B4-BE49-F238E27FC236}">
              <a16:creationId xmlns:a16="http://schemas.microsoft.com/office/drawing/2014/main" id="{F535EE56-CE32-472A-9383-5C6546155980}"/>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6" name="n_2aveValue【公民館】&#10;一人当たり面積">
          <a:extLst>
            <a:ext uri="{FF2B5EF4-FFF2-40B4-BE49-F238E27FC236}">
              <a16:creationId xmlns:a16="http://schemas.microsoft.com/office/drawing/2014/main" id="{C10B88C1-A32E-4CB0-88DC-0E6990AAB0EE}"/>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7" name="n_3aveValue【公民館】&#10;一人当たり面積">
          <a:extLst>
            <a:ext uri="{FF2B5EF4-FFF2-40B4-BE49-F238E27FC236}">
              <a16:creationId xmlns:a16="http://schemas.microsoft.com/office/drawing/2014/main" id="{D8E46B5E-B16F-44A7-999D-93667C3D31EA}"/>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8" name="n_4aveValue【公民館】&#10;一人当たり面積">
          <a:extLst>
            <a:ext uri="{FF2B5EF4-FFF2-40B4-BE49-F238E27FC236}">
              <a16:creationId xmlns:a16="http://schemas.microsoft.com/office/drawing/2014/main" id="{F51C393A-3FA7-4605-A1CF-4B505E4638CD}"/>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749" name="n_1mainValue【公民館】&#10;一人当たり面積">
          <a:extLst>
            <a:ext uri="{FF2B5EF4-FFF2-40B4-BE49-F238E27FC236}">
              <a16:creationId xmlns:a16="http://schemas.microsoft.com/office/drawing/2014/main" id="{07ED3288-A726-4F40-AC28-024BD63AD755}"/>
            </a:ext>
          </a:extLst>
        </xdr:cNvPr>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750" name="n_2mainValue【公民館】&#10;一人当たり面積">
          <a:extLst>
            <a:ext uri="{FF2B5EF4-FFF2-40B4-BE49-F238E27FC236}">
              <a16:creationId xmlns:a16="http://schemas.microsoft.com/office/drawing/2014/main" id="{589E035B-7A45-4021-8256-074578B63B17}"/>
            </a:ext>
          </a:extLst>
        </xdr:cNvPr>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113228</xdr:rowOff>
    </xdr:from>
    <xdr:ext cx="469744" cy="259045"/>
    <xdr:sp macro="" textlink="">
      <xdr:nvSpPr>
        <xdr:cNvPr id="751" name="n_3mainValue【公民館】&#10;一人当たり面積">
          <a:extLst>
            <a:ext uri="{FF2B5EF4-FFF2-40B4-BE49-F238E27FC236}">
              <a16:creationId xmlns:a16="http://schemas.microsoft.com/office/drawing/2014/main" id="{9C5EE182-AB49-40D0-9F9D-7143D8EA6862}"/>
            </a:ext>
          </a:extLst>
        </xdr:cNvPr>
        <xdr:cNvSpPr txBox="1"/>
      </xdr:nvSpPr>
      <xdr:spPr>
        <a:xfrm>
          <a:off x="19310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113228</xdr:rowOff>
    </xdr:from>
    <xdr:ext cx="469744" cy="259045"/>
    <xdr:sp macro="" textlink="">
      <xdr:nvSpPr>
        <xdr:cNvPr id="752" name="n_4mainValue【公民館】&#10;一人当たり面積">
          <a:extLst>
            <a:ext uri="{FF2B5EF4-FFF2-40B4-BE49-F238E27FC236}">
              <a16:creationId xmlns:a16="http://schemas.microsoft.com/office/drawing/2014/main" id="{AA1EB18A-0C48-48C5-A249-FEFCEAE2CB5F}"/>
            </a:ext>
          </a:extLst>
        </xdr:cNvPr>
        <xdr:cNvSpPr txBox="1"/>
      </xdr:nvSpPr>
      <xdr:spPr>
        <a:xfrm>
          <a:off x="18421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1F93C9A-75CF-4F8C-982F-C3C4E8970B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70EF1ABF-4C1A-4C6C-B4E6-6E5F23FF84D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67E6829-A1D6-494E-9677-C3CDB331DC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類似団体と比較して特に有形固定資産減価償却率が高くなっている施設は、学校施設、児童館であり、特に低くなっている施設は、認定こども園・幼稚園・保育所、公民館である。</a:t>
          </a:r>
          <a:endParaRPr lang="ja-JP" altLang="ja-JP" sz="1400">
            <a:effectLst/>
          </a:endParaRPr>
        </a:p>
        <a:p>
          <a:r>
            <a:rPr kumimoji="1" lang="ja-JP" altLang="ja-JP" sz="1100">
              <a:solidFill>
                <a:schemeClr val="dk1"/>
              </a:solidFill>
              <a:effectLst/>
              <a:latin typeface="+mn-lt"/>
              <a:ea typeface="+mn-ea"/>
              <a:cs typeface="+mn-cs"/>
            </a:rPr>
            <a:t>学校施設については、昭和４０年代に多くの小中学校が建設されているため、有形固定資産減価償却率が高くなっている。ただし、耐震改修が必要な小中学校についてはすべて耐震改修を完了しているため、使用する上での問題はない。</a:t>
          </a:r>
          <a:endParaRPr lang="ja-JP" altLang="ja-JP" sz="1400">
            <a:effectLst/>
          </a:endParaRPr>
        </a:p>
        <a:p>
          <a:r>
            <a:rPr kumimoji="1" lang="ja-JP" altLang="ja-JP" sz="1100">
              <a:solidFill>
                <a:schemeClr val="dk1"/>
              </a:solidFill>
              <a:effectLst/>
              <a:latin typeface="+mn-lt"/>
              <a:ea typeface="+mn-ea"/>
              <a:cs typeface="+mn-cs"/>
            </a:rPr>
            <a:t>児童館については、３館が築３０年以上経過しており、有形固定資産減価償却率が高くなっている。児童数の減少や学校の統廃合に合わせた適切な規模の確保を進める予定である。</a:t>
          </a:r>
          <a:endParaRPr lang="ja-JP" altLang="ja-JP" sz="1400">
            <a:effectLst/>
          </a:endParaRPr>
        </a:p>
        <a:p>
          <a:r>
            <a:rPr kumimoji="1" lang="ja-JP" altLang="ja-JP" sz="1100">
              <a:solidFill>
                <a:schemeClr val="dk1"/>
              </a:solidFill>
              <a:effectLst/>
              <a:latin typeface="+mn-lt"/>
              <a:ea typeface="+mn-ea"/>
              <a:cs typeface="+mn-cs"/>
            </a:rPr>
            <a:t>今後は公共施設等総合管理計画及び個別施設計画に基づき適切な維持管理に取り組んでいく必要がある。</a:t>
          </a:r>
          <a:endParaRPr lang="ja-JP" altLang="ja-JP" sz="1400">
            <a:effectLst/>
          </a:endParaRPr>
        </a:p>
        <a:p>
          <a:r>
            <a:rPr kumimoji="1" lang="ja-JP" altLang="ja-JP" sz="1100">
              <a:solidFill>
                <a:schemeClr val="dk1"/>
              </a:solidFill>
              <a:effectLst/>
              <a:latin typeface="+mn-lt"/>
              <a:ea typeface="+mn-ea"/>
              <a:cs typeface="+mn-cs"/>
            </a:rPr>
            <a:t>認定こども園・幼稚園・保育所及び公民館については、平成２７年度に第３保育所の建て替えと中央公民館の建設を行い、平成３０年度に老朽化していた第１保育所を除却したため、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認定こども園・幼稚園・保育所については、これらの事業により、一人当たり面積についても減少しており、今後の維持管理費用の減少も見込んでいる。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B5BDE9-2903-41CE-8AB4-4751A10D4A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DDB756-F10E-4CEB-9678-D6F6DDFDE1E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6BBB8D-66BF-40D2-A6EE-AEDD88B492D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009736-C8A4-4037-AEFF-1436AF7D9F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41B7FC-C1D6-44F3-9F05-8625303065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10CF0E-41E6-4BEF-87AB-0924524F9F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BE3ABC4-D215-4689-842C-C9E853D556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715AC2-70F1-4E0B-AED0-B9B4ABE97A3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0B9570-52FB-4211-93F0-0BE340EA52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E1BD6E-EDB7-4C01-AB92-45539C1560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28B1C0-B4F6-4E5C-ADB2-09E2C427B7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6CA531-7673-4EEF-A8AD-6C367FCAAB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0DD7A3-989F-466F-B0FB-02EC4193D8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8C5644-74DC-4F20-92ED-E5E367205D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8DD428-72D1-484B-856A-7F18111A29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C90DC92-2686-4C7B-A7BD-45CB4131975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297319-3F91-4097-80BE-3B67921329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D35CAD9-FF28-421D-84AB-FB8E68E78D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6FACF7-BA66-441F-BF27-07787E0EBA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5D7E20-E731-4450-8626-16253CD6FF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7D9026-52F8-465F-A943-23CCC3C933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5D78F7-1594-4805-BB89-A43D7ED50AB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0A67D3-D593-4A15-A0A0-ECCFD9B528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29856F-6FAE-4F08-9975-AC3039AFDF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8A52B7-73AE-4840-9BC4-F5D566D7EC5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D14D75-CCFA-49FE-B5FF-5FC9267F61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89B87B-DB19-4D71-A2CA-D17F360ABC4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B79638-9CB3-4B66-9D40-957E4E3FA3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8203F4-519A-4117-BC83-235DE1C267D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910D94-ACEC-4631-BD2B-3F71DF8BD8E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B28106-7E83-4676-ABD8-74FC4AD9519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1AD39E-4C9F-4670-8469-65EF381432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5518F9-D36A-4019-AF3C-643CEC4D28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5F4C1E-6421-48D4-856B-277EA3DFE1C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44BC72-C3EE-413F-A47C-992D8D7D47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047D37-2B04-4C56-8C1A-24C8088380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38C94F-5E15-4772-A3CB-2BF35B790DA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EFED79-1C7A-4549-BAF5-4A348671CC3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91FC62-D493-4BDD-8BE8-1EC554F515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A0075F9-5262-4939-8BE1-79BC4EBA3A2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84A7B7-ECCA-48E4-9FD5-3FAB20A9F17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C54DB5-07FC-419F-BE7A-3C1F1C28050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87E69DE-4DB5-4D0C-9533-30E491ACD19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F8AE946-F5CB-4FA7-870F-FD36FC07A6D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3BC8C6F-78D1-4F1B-9620-8465A736558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A79AD65-A87E-427A-B33F-A22A8224CD4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44EA013-5D84-4C92-98A4-47824A3E74E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1657B6B-BA9A-42EE-9DEC-AAB2FF6CBA7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E505EB7-20AC-46AC-AAE1-7CB01AA9C8B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85D0B19-5BAD-4673-A380-AE1F303410E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913076B-1B6F-42FF-A678-2D3E9D5551F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4D3A184-71EA-475D-B269-5A4845F065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DFCC7D2-A854-4789-ABFE-7A4DBA5DE48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A262E45-2894-4325-9F3D-21F88736E18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855F52B-E676-4BE0-8487-4CA09FAF3F8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03E74E6-387E-4499-ADEC-0D45DC9D7F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D41840E-B980-45CD-897A-9AADF920D757}"/>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ECCF204-8A94-4F95-949E-DB539C172AF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28B0ABA-B6FF-4F5A-A0EF-9B7FD52345BA}"/>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D178FFAD-754F-4414-AA7F-5EA1456ED811}"/>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6EB883AA-22ED-4536-A603-1FA75A5C3C12}"/>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220E9B33-C3D7-4E66-945F-E11074AE93FA}"/>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5AA8FEBA-68F6-4959-8409-07AD73860FA3}"/>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88747E2B-7C3C-4766-B2B2-7E52668A1643}"/>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838ED5A7-038C-4402-9AF7-85D40006F29D}"/>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9356402D-12C7-4E6F-975A-D0022D0E64AC}"/>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43826A1F-A94D-4280-BA87-3D6BE9CA9009}"/>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6A7BC4-5D85-4E4B-9573-EB999D005B8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1E3DE3-1AFB-48F7-8AA6-A36DC42373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899139F-EDAF-4DDE-B630-506B5A236C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472018-D0A3-4708-ACB3-2DF2F5B380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89373C3-A87E-4686-A51C-0DFEBA8BBC2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169091</xdr:rowOff>
    </xdr:from>
    <xdr:to>
      <xdr:col>24</xdr:col>
      <xdr:colOff>114300</xdr:colOff>
      <xdr:row>39</xdr:row>
      <xdr:rowOff>99241</xdr:rowOff>
    </xdr:to>
    <xdr:sp macro="" textlink="">
      <xdr:nvSpPr>
        <xdr:cNvPr id="74" name="楕円 73">
          <a:extLst>
            <a:ext uri="{FF2B5EF4-FFF2-40B4-BE49-F238E27FC236}">
              <a16:creationId xmlns:a16="http://schemas.microsoft.com/office/drawing/2014/main" id="{B8966784-9121-4420-AB77-ED4C6D1A53F2}"/>
            </a:ext>
          </a:extLst>
        </xdr:cNvPr>
        <xdr:cNvSpPr/>
      </xdr:nvSpPr>
      <xdr:spPr>
        <a:xfrm>
          <a:off x="4584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147518</xdr:rowOff>
    </xdr:from>
    <xdr:ext cx="405111" cy="259045"/>
    <xdr:sp macro="" textlink="">
      <xdr:nvSpPr>
        <xdr:cNvPr id="75" name="【図書館】&#10;有形固定資産減価償却率該当値テキスト">
          <a:extLst>
            <a:ext uri="{FF2B5EF4-FFF2-40B4-BE49-F238E27FC236}">
              <a16:creationId xmlns:a16="http://schemas.microsoft.com/office/drawing/2014/main" id="{E704F2A4-0B7C-42B1-98CF-76ABA9E68CCA}"/>
            </a:ext>
          </a:extLst>
        </xdr:cNvPr>
        <xdr:cNvSpPr txBox="1"/>
      </xdr:nvSpPr>
      <xdr:spPr>
        <a:xfrm>
          <a:off x="4673600"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134801</xdr:rowOff>
    </xdr:from>
    <xdr:to>
      <xdr:col>20</xdr:col>
      <xdr:colOff>38100</xdr:colOff>
      <xdr:row>39</xdr:row>
      <xdr:rowOff>64951</xdr:rowOff>
    </xdr:to>
    <xdr:sp macro="" textlink="">
      <xdr:nvSpPr>
        <xdr:cNvPr id="76" name="楕円 75">
          <a:extLst>
            <a:ext uri="{FF2B5EF4-FFF2-40B4-BE49-F238E27FC236}">
              <a16:creationId xmlns:a16="http://schemas.microsoft.com/office/drawing/2014/main" id="{29F64EB0-0657-4E93-93A7-39AAC22C784A}"/>
            </a:ext>
          </a:extLst>
        </xdr:cNvPr>
        <xdr:cNvSpPr/>
      </xdr:nvSpPr>
      <xdr:spPr>
        <a:xfrm>
          <a:off x="3746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14151</xdr:rowOff>
    </xdr:from>
    <xdr:to>
      <xdr:col>24</xdr:col>
      <xdr:colOff>63500</xdr:colOff>
      <xdr:row>39</xdr:row>
      <xdr:rowOff>48441</xdr:rowOff>
    </xdr:to>
    <xdr:cxnSp macro="">
      <xdr:nvCxnSpPr>
        <xdr:cNvPr id="77" name="直線コネクタ 76">
          <a:extLst>
            <a:ext uri="{FF2B5EF4-FFF2-40B4-BE49-F238E27FC236}">
              <a16:creationId xmlns:a16="http://schemas.microsoft.com/office/drawing/2014/main" id="{76D8DB56-DEC0-4463-AEB7-D9B74FF65C51}"/>
            </a:ext>
          </a:extLst>
        </xdr:cNvPr>
        <xdr:cNvCxnSpPr/>
      </xdr:nvCxnSpPr>
      <xdr:spPr>
        <a:xfrm>
          <a:off x="3797300" y="67007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78" name="楕円 77">
          <a:extLst>
            <a:ext uri="{FF2B5EF4-FFF2-40B4-BE49-F238E27FC236}">
              <a16:creationId xmlns:a16="http://schemas.microsoft.com/office/drawing/2014/main" id="{B3877786-00E0-42F4-BD6D-C60AF86CADCA}"/>
            </a:ext>
          </a:extLst>
        </xdr:cNvPr>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14151</xdr:rowOff>
    </xdr:to>
    <xdr:cxnSp macro="">
      <xdr:nvCxnSpPr>
        <xdr:cNvPr id="79" name="直線コネクタ 78">
          <a:extLst>
            <a:ext uri="{FF2B5EF4-FFF2-40B4-BE49-F238E27FC236}">
              <a16:creationId xmlns:a16="http://schemas.microsoft.com/office/drawing/2014/main" id="{1395477F-A432-4A53-84C6-64D58D7174CE}"/>
            </a:ext>
          </a:extLst>
        </xdr:cNvPr>
        <xdr:cNvCxnSpPr/>
      </xdr:nvCxnSpPr>
      <xdr:spPr>
        <a:xfrm>
          <a:off x="2908300" y="66664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67854</xdr:rowOff>
    </xdr:from>
    <xdr:to>
      <xdr:col>10</xdr:col>
      <xdr:colOff>165100</xdr:colOff>
      <xdr:row>38</xdr:row>
      <xdr:rowOff>169454</xdr:rowOff>
    </xdr:to>
    <xdr:sp macro="" textlink="">
      <xdr:nvSpPr>
        <xdr:cNvPr id="80" name="楕円 79">
          <a:extLst>
            <a:ext uri="{FF2B5EF4-FFF2-40B4-BE49-F238E27FC236}">
              <a16:creationId xmlns:a16="http://schemas.microsoft.com/office/drawing/2014/main" id="{BBCCDF06-5FF9-4786-9D27-2A8B0C179834}"/>
            </a:ext>
          </a:extLst>
        </xdr:cNvPr>
        <xdr:cNvSpPr/>
      </xdr:nvSpPr>
      <xdr:spPr>
        <a:xfrm>
          <a:off x="1968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118654</xdr:rowOff>
    </xdr:from>
    <xdr:to>
      <xdr:col>15</xdr:col>
      <xdr:colOff>50800</xdr:colOff>
      <xdr:row>38</xdr:row>
      <xdr:rowOff>151312</xdr:rowOff>
    </xdr:to>
    <xdr:cxnSp macro="">
      <xdr:nvCxnSpPr>
        <xdr:cNvPr id="81" name="直線コネクタ 80">
          <a:extLst>
            <a:ext uri="{FF2B5EF4-FFF2-40B4-BE49-F238E27FC236}">
              <a16:creationId xmlns:a16="http://schemas.microsoft.com/office/drawing/2014/main" id="{60F2BD12-4DBD-4E7D-B181-67290FE2EF58}"/>
            </a:ext>
          </a:extLst>
        </xdr:cNvPr>
        <xdr:cNvCxnSpPr/>
      </xdr:nvCxnSpPr>
      <xdr:spPr>
        <a:xfrm>
          <a:off x="2019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33565</xdr:rowOff>
    </xdr:from>
    <xdr:to>
      <xdr:col>6</xdr:col>
      <xdr:colOff>38100</xdr:colOff>
      <xdr:row>38</xdr:row>
      <xdr:rowOff>135165</xdr:rowOff>
    </xdr:to>
    <xdr:sp macro="" textlink="">
      <xdr:nvSpPr>
        <xdr:cNvPr id="82" name="楕円 81">
          <a:extLst>
            <a:ext uri="{FF2B5EF4-FFF2-40B4-BE49-F238E27FC236}">
              <a16:creationId xmlns:a16="http://schemas.microsoft.com/office/drawing/2014/main" id="{C471E1F8-CE3C-4893-A90E-53DDABAD0AF9}"/>
            </a:ext>
          </a:extLst>
        </xdr:cNvPr>
        <xdr:cNvSpPr/>
      </xdr:nvSpPr>
      <xdr:spPr>
        <a:xfrm>
          <a:off x="1079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84365</xdr:rowOff>
    </xdr:from>
    <xdr:to>
      <xdr:col>10</xdr:col>
      <xdr:colOff>114300</xdr:colOff>
      <xdr:row>38</xdr:row>
      <xdr:rowOff>118654</xdr:rowOff>
    </xdr:to>
    <xdr:cxnSp macro="">
      <xdr:nvCxnSpPr>
        <xdr:cNvPr id="83" name="直線コネクタ 82">
          <a:extLst>
            <a:ext uri="{FF2B5EF4-FFF2-40B4-BE49-F238E27FC236}">
              <a16:creationId xmlns:a16="http://schemas.microsoft.com/office/drawing/2014/main" id="{9272B727-DE71-437A-A092-B2AC1416B753}"/>
            </a:ext>
          </a:extLst>
        </xdr:cNvPr>
        <xdr:cNvCxnSpPr/>
      </xdr:nvCxnSpPr>
      <xdr:spPr>
        <a:xfrm>
          <a:off x="1130300" y="659946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269760B8-C029-4581-8A99-2FC1224C221B}"/>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3D8327A8-6FEB-486D-9413-1BD5B6ED7F7F}"/>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2E3FFBF7-7A25-48EF-BFA9-782A940B2E04}"/>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D2C025E1-1377-45F8-AA89-ECABAF17B25C}"/>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56078</xdr:rowOff>
    </xdr:from>
    <xdr:ext cx="405111" cy="259045"/>
    <xdr:sp macro="" textlink="">
      <xdr:nvSpPr>
        <xdr:cNvPr id="88" name="n_1mainValue【図書館】&#10;有形固定資産減価償却率">
          <a:extLst>
            <a:ext uri="{FF2B5EF4-FFF2-40B4-BE49-F238E27FC236}">
              <a16:creationId xmlns:a16="http://schemas.microsoft.com/office/drawing/2014/main" id="{7A70C4B5-6CB6-444C-9F04-3FC322E2BE6D}"/>
            </a:ext>
          </a:extLst>
        </xdr:cNvPr>
        <xdr:cNvSpPr txBox="1"/>
      </xdr:nvSpPr>
      <xdr:spPr>
        <a:xfrm>
          <a:off x="35820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9" name="n_2mainValue【図書館】&#10;有形固定資産減価償却率">
          <a:extLst>
            <a:ext uri="{FF2B5EF4-FFF2-40B4-BE49-F238E27FC236}">
              <a16:creationId xmlns:a16="http://schemas.microsoft.com/office/drawing/2014/main" id="{67BD9784-3CAC-4C59-8DF8-7EFB30999002}"/>
            </a:ext>
          </a:extLst>
        </xdr:cNvPr>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160581</xdr:rowOff>
    </xdr:from>
    <xdr:ext cx="405111" cy="259045"/>
    <xdr:sp macro="" textlink="">
      <xdr:nvSpPr>
        <xdr:cNvPr id="90" name="n_3mainValue【図書館】&#10;有形固定資産減価償却率">
          <a:extLst>
            <a:ext uri="{FF2B5EF4-FFF2-40B4-BE49-F238E27FC236}">
              <a16:creationId xmlns:a16="http://schemas.microsoft.com/office/drawing/2014/main" id="{81561C3E-3A02-4A58-849D-3EC1EAC6B179}"/>
            </a:ext>
          </a:extLst>
        </xdr:cNvPr>
        <xdr:cNvSpPr txBox="1"/>
      </xdr:nvSpPr>
      <xdr:spPr>
        <a:xfrm>
          <a:off x="1816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F0D34900-B732-452D-996C-9CF45BB41B06}"/>
            </a:ext>
          </a:extLst>
        </xdr:cNvPr>
        <xdr:cNvSpPr txBox="1"/>
      </xdr:nvSpPr>
      <xdr:spPr>
        <a:xfrm>
          <a:off x="927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6C1F123-F9CB-40CA-9725-7247864CD4C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F8A9C93-EE69-44F2-9AAB-B5B26DA0C4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8BC5283-751A-4531-AD20-B210CEE0F5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0D3D326-C950-43AF-BB53-F6E2571493B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2C34BB3-A6B7-4725-A441-67848DE89A5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4C7D887-C134-44D7-82F1-C04A70F8468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6F7A9F8-65DD-4171-8D09-E06270763B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9999777-2B7C-45E2-99A7-759E6E2E66C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0A8F831-FACC-4CC4-A036-4982730C395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8C49195-0FFE-4DEE-88AB-948A11FED2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1B9F796-209C-44EC-B050-0D7B4A5E9AC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BCB14A2-4745-4D6F-AB54-09ED0BBB903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32836B7-F95C-4878-B0DE-CDCCFBE5D69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A7EFD74-B6B7-4EAE-9757-B99DD21B3AE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0B2CD77-EBBF-45F4-AE84-0AD246E8959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21538BB-8EB4-4FC1-BB7A-47A156C2F7C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18239D6-5526-4A05-AEE4-39FACFDBFBF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F037BF6-5F89-441C-9816-3294A7AABFF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7F51AED-9642-4309-86B0-4440CC17DE3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9EE55CE-7108-4C08-AD15-4AF6BB1EA7A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AFEB53E-D70E-455F-BE45-539204B3318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B613A75-6346-4292-B952-5B0492ECCCC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72D63A0-123E-4D58-83DD-7169662E3F0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2C0FAB11-AEAB-41E6-A545-F345F721684F}"/>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5CF2B3B8-7909-44DE-924B-2FAFD0E52A9F}"/>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CD18AD18-14A1-4AA4-939D-92ECD4243B8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CF52E763-0BC2-4830-B1DD-711520C5FC6D}"/>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1BFDC965-3E60-45EF-B88D-F5A6299F41E5}"/>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D9418145-19B1-4F31-B8EE-A45DDE1C35F4}"/>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86A09F9-3B31-4695-9345-1795347A0206}"/>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5E4DE5EA-08D7-4E91-BB04-6DFEF2069DAF}"/>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612B29C6-5F58-48D5-84A2-2A49ADDA759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7CCB7AF8-4F0E-4530-AD90-75C14A0BC5B5}"/>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A5BC83C2-89AE-4D06-9681-00C88032E08C}"/>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497A95E-042D-4B2C-B6EE-CBD50819AC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BA6B982-6D1F-4AFA-8785-3CFCE03EB3E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FFD2DD-0D77-413B-A938-9669E851A9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B2D6F54-7F48-41AA-A366-355D06DAF88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9126821-4140-4AC4-9327-C119D4C062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25400</xdr:rowOff>
    </xdr:from>
    <xdr:to>
      <xdr:col>55</xdr:col>
      <xdr:colOff>50800</xdr:colOff>
      <xdr:row>41</xdr:row>
      <xdr:rowOff>127000</xdr:rowOff>
    </xdr:to>
    <xdr:sp macro="" textlink="">
      <xdr:nvSpPr>
        <xdr:cNvPr id="131" name="楕円 130">
          <a:extLst>
            <a:ext uri="{FF2B5EF4-FFF2-40B4-BE49-F238E27FC236}">
              <a16:creationId xmlns:a16="http://schemas.microsoft.com/office/drawing/2014/main" id="{8518532F-9B78-4037-A21B-A0F227C8A36D}"/>
            </a:ext>
          </a:extLst>
        </xdr:cNvPr>
        <xdr:cNvSpPr/>
      </xdr:nvSpPr>
      <xdr:spPr>
        <a:xfrm>
          <a:off x="10426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111777</xdr:rowOff>
    </xdr:from>
    <xdr:ext cx="469744" cy="259045"/>
    <xdr:sp macro="" textlink="">
      <xdr:nvSpPr>
        <xdr:cNvPr id="132" name="【図書館】&#10;一人当たり面積該当値テキスト">
          <a:extLst>
            <a:ext uri="{FF2B5EF4-FFF2-40B4-BE49-F238E27FC236}">
              <a16:creationId xmlns:a16="http://schemas.microsoft.com/office/drawing/2014/main" id="{21C507D0-0FEE-468B-BA6C-B4A06A0131CA}"/>
            </a:ext>
          </a:extLst>
        </xdr:cNvPr>
        <xdr:cNvSpPr txBox="1"/>
      </xdr:nvSpPr>
      <xdr:spPr>
        <a:xfrm>
          <a:off x="10515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25400</xdr:rowOff>
    </xdr:from>
    <xdr:to>
      <xdr:col>50</xdr:col>
      <xdr:colOff>165100</xdr:colOff>
      <xdr:row>41</xdr:row>
      <xdr:rowOff>127000</xdr:rowOff>
    </xdr:to>
    <xdr:sp macro="" textlink="">
      <xdr:nvSpPr>
        <xdr:cNvPr id="133" name="楕円 132">
          <a:extLst>
            <a:ext uri="{FF2B5EF4-FFF2-40B4-BE49-F238E27FC236}">
              <a16:creationId xmlns:a16="http://schemas.microsoft.com/office/drawing/2014/main" id="{79AC38DB-F332-469B-BDC3-37910280CCA5}"/>
            </a:ext>
          </a:extLst>
        </xdr:cNvPr>
        <xdr:cNvSpPr/>
      </xdr:nvSpPr>
      <xdr:spPr>
        <a:xfrm>
          <a:off x="958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76200</xdr:rowOff>
    </xdr:from>
    <xdr:to>
      <xdr:col>55</xdr:col>
      <xdr:colOff>0</xdr:colOff>
      <xdr:row>41</xdr:row>
      <xdr:rowOff>76200</xdr:rowOff>
    </xdr:to>
    <xdr:cxnSp macro="">
      <xdr:nvCxnSpPr>
        <xdr:cNvPr id="134" name="直線コネクタ 133">
          <a:extLst>
            <a:ext uri="{FF2B5EF4-FFF2-40B4-BE49-F238E27FC236}">
              <a16:creationId xmlns:a16="http://schemas.microsoft.com/office/drawing/2014/main" id="{2D2C7128-6255-441E-BC75-A87F81A15850}"/>
            </a:ext>
          </a:extLst>
        </xdr:cNvPr>
        <xdr:cNvCxnSpPr/>
      </xdr:nvCxnSpPr>
      <xdr:spPr>
        <a:xfrm>
          <a:off x="9639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5" name="楕円 134">
          <a:extLst>
            <a:ext uri="{FF2B5EF4-FFF2-40B4-BE49-F238E27FC236}">
              <a16:creationId xmlns:a16="http://schemas.microsoft.com/office/drawing/2014/main" id="{2BD9BE62-5E95-4F4D-B96D-C512C6E31E3F}"/>
            </a:ext>
          </a:extLst>
        </xdr:cNvPr>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76200</xdr:rowOff>
    </xdr:from>
    <xdr:to>
      <xdr:col>50</xdr:col>
      <xdr:colOff>114300</xdr:colOff>
      <xdr:row>41</xdr:row>
      <xdr:rowOff>76200</xdr:rowOff>
    </xdr:to>
    <xdr:cxnSp macro="">
      <xdr:nvCxnSpPr>
        <xdr:cNvPr id="136" name="直線コネクタ 135">
          <a:extLst>
            <a:ext uri="{FF2B5EF4-FFF2-40B4-BE49-F238E27FC236}">
              <a16:creationId xmlns:a16="http://schemas.microsoft.com/office/drawing/2014/main" id="{89849584-8951-407D-A64F-D09A2DD7B045}"/>
            </a:ext>
          </a:extLst>
        </xdr:cNvPr>
        <xdr:cNvCxnSpPr/>
      </xdr:nvCxnSpPr>
      <xdr:spPr>
        <a:xfrm>
          <a:off x="8750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7" name="楕円 136">
          <a:extLst>
            <a:ext uri="{FF2B5EF4-FFF2-40B4-BE49-F238E27FC236}">
              <a16:creationId xmlns:a16="http://schemas.microsoft.com/office/drawing/2014/main" id="{7D37EAF6-40E7-464A-8FFA-C6C5FA26BB18}"/>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76200</xdr:rowOff>
    </xdr:to>
    <xdr:cxnSp macro="">
      <xdr:nvCxnSpPr>
        <xdr:cNvPr id="138" name="直線コネクタ 137">
          <a:extLst>
            <a:ext uri="{FF2B5EF4-FFF2-40B4-BE49-F238E27FC236}">
              <a16:creationId xmlns:a16="http://schemas.microsoft.com/office/drawing/2014/main" id="{8DDE43ED-AA1E-4D3D-924F-2448039F4F1B}"/>
            </a:ext>
          </a:extLst>
        </xdr:cNvPr>
        <xdr:cNvCxnSpPr/>
      </xdr:nvCxnSpPr>
      <xdr:spPr>
        <a:xfrm>
          <a:off x="7861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a16="http://schemas.microsoft.com/office/drawing/2014/main" id="{E5B4E770-5537-44A2-ADD2-84A0F67B3693}"/>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76200</xdr:rowOff>
    </xdr:to>
    <xdr:cxnSp macro="">
      <xdr:nvCxnSpPr>
        <xdr:cNvPr id="140" name="直線コネクタ 139">
          <a:extLst>
            <a:ext uri="{FF2B5EF4-FFF2-40B4-BE49-F238E27FC236}">
              <a16:creationId xmlns:a16="http://schemas.microsoft.com/office/drawing/2014/main" id="{5AA0D6CC-FF01-4E82-BE38-0358EB6EC8A2}"/>
            </a:ext>
          </a:extLst>
        </xdr:cNvPr>
        <xdr:cNvCxnSpPr/>
      </xdr:nvCxnSpPr>
      <xdr:spPr>
        <a:xfrm>
          <a:off x="6972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176BAFE9-9947-4CE1-9A9F-17D0271EB678}"/>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DE3D2159-4C05-4434-B4A7-D3B0E0AF7F0F}"/>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E4EA67D6-47B8-4A3D-8B61-8442FD9238EE}"/>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F83D5429-F612-4272-9D93-459506A1B65C}"/>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118127</xdr:rowOff>
    </xdr:from>
    <xdr:ext cx="469744" cy="259045"/>
    <xdr:sp macro="" textlink="">
      <xdr:nvSpPr>
        <xdr:cNvPr id="145" name="n_1mainValue【図書館】&#10;一人当たり面積">
          <a:extLst>
            <a:ext uri="{FF2B5EF4-FFF2-40B4-BE49-F238E27FC236}">
              <a16:creationId xmlns:a16="http://schemas.microsoft.com/office/drawing/2014/main" id="{C01C036C-6512-4021-877B-2AA2352CAB30}"/>
            </a:ext>
          </a:extLst>
        </xdr:cNvPr>
        <xdr:cNvSpPr txBox="1"/>
      </xdr:nvSpPr>
      <xdr:spPr>
        <a:xfrm>
          <a:off x="9391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6" name="n_2mainValue【図書館】&#10;一人当たり面積">
          <a:extLst>
            <a:ext uri="{FF2B5EF4-FFF2-40B4-BE49-F238E27FC236}">
              <a16:creationId xmlns:a16="http://schemas.microsoft.com/office/drawing/2014/main" id="{AFF29A3A-260D-43A6-9E0C-06492ED3CA96}"/>
            </a:ext>
          </a:extLst>
        </xdr:cNvPr>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7" name="n_3mainValue【図書館】&#10;一人当たり面積">
          <a:extLst>
            <a:ext uri="{FF2B5EF4-FFF2-40B4-BE49-F238E27FC236}">
              <a16:creationId xmlns:a16="http://schemas.microsoft.com/office/drawing/2014/main" id="{794468A3-9A89-4320-804A-0A22D50416BA}"/>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a16="http://schemas.microsoft.com/office/drawing/2014/main" id="{934DB5C9-6FA4-4B97-B7DC-F0CDDC95D2A3}"/>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30A4516-F8AA-4C77-8F64-69182368F0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EF195E7-2825-4F28-A836-CDC542E18DB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CEC9C4D-832B-4966-A217-3B41E25E714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F47C772-DF04-4FD7-A6F0-FAFF2214A22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E56224B-B8CB-465B-BF58-CEC51EC6D5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B69EF9F-2FAB-44AC-8844-C067389958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D4CD72F-023E-49E1-813E-BB70CBB863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32F4AA2-4988-4ADD-AC5B-CBDCE76BA7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EB315C7-45F1-46E0-A4EC-4DAAC38CD5A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DE4F4B9-AAA4-4355-A5C3-4BE98761BF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569A6A8-04C2-4126-89C3-FE22833BB5F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70EE013-6DA5-4B14-84DE-7E3B97B064C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ABB20C7-0644-4FD6-A897-9284C9D8929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122DB67-DA20-4B9E-8F7E-60D016AAA29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68A8D2E-648F-415B-BDA3-3F0E98C5156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D7522A9-FC26-4B6C-8D95-65490383DAF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C444690-069F-4A28-B68F-9589A868558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27B7669-FBE2-4C5F-9775-451E8B2DD45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2362F0C-49E4-4339-A001-F7493F92E79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A6B2141-9028-43CD-9F54-ADDDD71CA6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B5DE226-E804-4EE5-B912-CCCD687DBDD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CF33A95-9568-4CEC-B8C4-85F08DF243C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708AE1B-9E2D-49D7-88E7-F54C17D143F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D1ACBFE-C3BB-4AF0-A7A8-51FA3AD258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303CD02-3061-4042-8A6C-C6CAF9F2BC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385464FB-9935-4713-A8C1-82AED3496505}"/>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8E34CF8-50D6-487D-8A97-A711C9D09B0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15A8761-A6F0-4F6B-9654-FB1B86F185B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B522BA7B-CCAB-4A7F-8A6D-F9A78AE18D27}"/>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9E29744F-F51A-40D8-B87C-8753C47D4C81}"/>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7CDA4FE-F7A2-481E-ABE3-1395C7E56ED9}"/>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69D0FBFE-78B7-4076-8DF1-179FC2324A05}"/>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DB900FA8-5BE0-4D35-A431-0170480701BD}"/>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C39CCAED-3DF1-41D4-AF99-2E93BCE1C869}"/>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3B37B469-0BA9-44E7-96A4-583657369B39}"/>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52E0ADC5-9A86-41F0-9EC6-558B5F2AC497}"/>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11F06DA-388B-4B05-9D02-AF7A1A4393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6FFEFE-600A-4526-BED0-0D09BD203D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AF55A0B-E2C5-4B81-8FBD-846DCE4A6B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0F6266F-4953-41E1-90D2-2A0D24BB7C1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899ACF8-C126-4FA8-A096-6580208810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90" name="楕円 189">
          <a:extLst>
            <a:ext uri="{FF2B5EF4-FFF2-40B4-BE49-F238E27FC236}">
              <a16:creationId xmlns:a16="http://schemas.microsoft.com/office/drawing/2014/main" id="{6C5886B0-D448-4714-BDF8-D3DC999A0034}"/>
            </a:ext>
          </a:extLst>
        </xdr:cNvPr>
        <xdr:cNvSpPr/>
      </xdr:nvSpPr>
      <xdr:spPr>
        <a:xfrm>
          <a:off x="4584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84DB8E7A-0BE8-4624-8234-479E0D77B82D}"/>
            </a:ext>
          </a:extLst>
        </xdr:cNvPr>
        <xdr:cNvSpPr txBox="1"/>
      </xdr:nvSpPr>
      <xdr:spPr>
        <a:xfrm>
          <a:off x="4673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xdr:rowOff>
    </xdr:from>
    <xdr:to>
      <xdr:col>20</xdr:col>
      <xdr:colOff>38100</xdr:colOff>
      <xdr:row>60</xdr:row>
      <xdr:rowOff>103051</xdr:rowOff>
    </xdr:to>
    <xdr:sp macro="" textlink="">
      <xdr:nvSpPr>
        <xdr:cNvPr id="192" name="楕円 191">
          <a:extLst>
            <a:ext uri="{FF2B5EF4-FFF2-40B4-BE49-F238E27FC236}">
              <a16:creationId xmlns:a16="http://schemas.microsoft.com/office/drawing/2014/main" id="{CC168355-6BBD-4D84-9C98-4D44D40B3F21}"/>
            </a:ext>
          </a:extLst>
        </xdr:cNvPr>
        <xdr:cNvSpPr/>
      </xdr:nvSpPr>
      <xdr:spPr>
        <a:xfrm>
          <a:off x="3746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52251</xdr:rowOff>
    </xdr:from>
    <xdr:to>
      <xdr:col>24</xdr:col>
      <xdr:colOff>63500</xdr:colOff>
      <xdr:row>60</xdr:row>
      <xdr:rowOff>83276</xdr:rowOff>
    </xdr:to>
    <xdr:cxnSp macro="">
      <xdr:nvCxnSpPr>
        <xdr:cNvPr id="193" name="直線コネクタ 192">
          <a:extLst>
            <a:ext uri="{FF2B5EF4-FFF2-40B4-BE49-F238E27FC236}">
              <a16:creationId xmlns:a16="http://schemas.microsoft.com/office/drawing/2014/main" id="{B30A54B7-3B2D-4E1F-92F7-222A1AE6329D}"/>
            </a:ext>
          </a:extLst>
        </xdr:cNvPr>
        <xdr:cNvCxnSpPr/>
      </xdr:nvCxnSpPr>
      <xdr:spPr>
        <a:xfrm>
          <a:off x="3797300" y="1033925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141877</xdr:rowOff>
    </xdr:from>
    <xdr:to>
      <xdr:col>15</xdr:col>
      <xdr:colOff>101600</xdr:colOff>
      <xdr:row>60</xdr:row>
      <xdr:rowOff>72027</xdr:rowOff>
    </xdr:to>
    <xdr:sp macro="" textlink="">
      <xdr:nvSpPr>
        <xdr:cNvPr id="194" name="楕円 193">
          <a:extLst>
            <a:ext uri="{FF2B5EF4-FFF2-40B4-BE49-F238E27FC236}">
              <a16:creationId xmlns:a16="http://schemas.microsoft.com/office/drawing/2014/main" id="{B28F4F17-64AE-4317-BB54-71C7B99B9845}"/>
            </a:ext>
          </a:extLst>
        </xdr:cNvPr>
        <xdr:cNvSpPr/>
      </xdr:nvSpPr>
      <xdr:spPr>
        <a:xfrm>
          <a:off x="2857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21227</xdr:rowOff>
    </xdr:from>
    <xdr:to>
      <xdr:col>19</xdr:col>
      <xdr:colOff>177800</xdr:colOff>
      <xdr:row>60</xdr:row>
      <xdr:rowOff>52251</xdr:rowOff>
    </xdr:to>
    <xdr:cxnSp macro="">
      <xdr:nvCxnSpPr>
        <xdr:cNvPr id="195" name="直線コネクタ 194">
          <a:extLst>
            <a:ext uri="{FF2B5EF4-FFF2-40B4-BE49-F238E27FC236}">
              <a16:creationId xmlns:a16="http://schemas.microsoft.com/office/drawing/2014/main" id="{B01E8277-C496-4C89-80EE-6C649EFF49FD}"/>
            </a:ext>
          </a:extLst>
        </xdr:cNvPr>
        <xdr:cNvCxnSpPr/>
      </xdr:nvCxnSpPr>
      <xdr:spPr>
        <a:xfrm>
          <a:off x="2908300" y="103082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96" name="楕円 195">
          <a:extLst>
            <a:ext uri="{FF2B5EF4-FFF2-40B4-BE49-F238E27FC236}">
              <a16:creationId xmlns:a16="http://schemas.microsoft.com/office/drawing/2014/main" id="{CE52348A-9B0F-42D7-94A6-007F2C8D2CBF}"/>
            </a:ext>
          </a:extLst>
        </xdr:cNvPr>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21227</xdr:rowOff>
    </xdr:to>
    <xdr:cxnSp macro="">
      <xdr:nvCxnSpPr>
        <xdr:cNvPr id="197" name="直線コネクタ 196">
          <a:extLst>
            <a:ext uri="{FF2B5EF4-FFF2-40B4-BE49-F238E27FC236}">
              <a16:creationId xmlns:a16="http://schemas.microsoft.com/office/drawing/2014/main" id="{AA8B2D54-BE33-4BEE-A451-174FCA7E333D}"/>
            </a:ext>
          </a:extLst>
        </xdr:cNvPr>
        <xdr:cNvCxnSpPr/>
      </xdr:nvCxnSpPr>
      <xdr:spPr>
        <a:xfrm>
          <a:off x="2019300" y="102755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96157</xdr:rowOff>
    </xdr:from>
    <xdr:to>
      <xdr:col>6</xdr:col>
      <xdr:colOff>38100</xdr:colOff>
      <xdr:row>60</xdr:row>
      <xdr:rowOff>26307</xdr:rowOff>
    </xdr:to>
    <xdr:sp macro="" textlink="">
      <xdr:nvSpPr>
        <xdr:cNvPr id="198" name="楕円 197">
          <a:extLst>
            <a:ext uri="{FF2B5EF4-FFF2-40B4-BE49-F238E27FC236}">
              <a16:creationId xmlns:a16="http://schemas.microsoft.com/office/drawing/2014/main" id="{22E43E8C-E70F-4635-88E1-D326CD4DEAA2}"/>
            </a:ext>
          </a:extLst>
        </xdr:cNvPr>
        <xdr:cNvSpPr/>
      </xdr:nvSpPr>
      <xdr:spPr>
        <a:xfrm>
          <a:off x="1079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146957</xdr:rowOff>
    </xdr:from>
    <xdr:to>
      <xdr:col>10</xdr:col>
      <xdr:colOff>114300</xdr:colOff>
      <xdr:row>59</xdr:row>
      <xdr:rowOff>160020</xdr:rowOff>
    </xdr:to>
    <xdr:cxnSp macro="">
      <xdr:nvCxnSpPr>
        <xdr:cNvPr id="199" name="直線コネクタ 198">
          <a:extLst>
            <a:ext uri="{FF2B5EF4-FFF2-40B4-BE49-F238E27FC236}">
              <a16:creationId xmlns:a16="http://schemas.microsoft.com/office/drawing/2014/main" id="{A65C5A19-F522-446F-9049-B32874631ECA}"/>
            </a:ext>
          </a:extLst>
        </xdr:cNvPr>
        <xdr:cNvCxnSpPr/>
      </xdr:nvCxnSpPr>
      <xdr:spPr>
        <a:xfrm>
          <a:off x="1130300" y="102625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97E575EB-0735-4886-AA16-11E09E91AF68}"/>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379CF0A8-FB8B-4998-AE2E-B9BF897FE22C}"/>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BEAD36CB-A8B2-4FA4-85AF-DD8EDA3C0E8B}"/>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B1B3DCEC-EF6C-4806-AA32-18191B93F932}"/>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119578</xdr:rowOff>
    </xdr:from>
    <xdr:ext cx="405111" cy="259045"/>
    <xdr:sp macro="" textlink="">
      <xdr:nvSpPr>
        <xdr:cNvPr id="204" name="n_1mainValue【体育館・プール】&#10;有形固定資産減価償却率">
          <a:extLst>
            <a:ext uri="{FF2B5EF4-FFF2-40B4-BE49-F238E27FC236}">
              <a16:creationId xmlns:a16="http://schemas.microsoft.com/office/drawing/2014/main" id="{DD9738A4-64BD-499F-A560-EFBBEA26CE2C}"/>
            </a:ext>
          </a:extLst>
        </xdr:cNvPr>
        <xdr:cNvSpPr txBox="1"/>
      </xdr:nvSpPr>
      <xdr:spPr>
        <a:xfrm>
          <a:off x="3582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88554</xdr:rowOff>
    </xdr:from>
    <xdr:ext cx="405111" cy="259045"/>
    <xdr:sp macro="" textlink="">
      <xdr:nvSpPr>
        <xdr:cNvPr id="205" name="n_2mainValue【体育館・プール】&#10;有形固定資産減価償却率">
          <a:extLst>
            <a:ext uri="{FF2B5EF4-FFF2-40B4-BE49-F238E27FC236}">
              <a16:creationId xmlns:a16="http://schemas.microsoft.com/office/drawing/2014/main" id="{62D4D516-22D8-4324-B76D-54F564A700AE}"/>
            </a:ext>
          </a:extLst>
        </xdr:cNvPr>
        <xdr:cNvSpPr txBox="1"/>
      </xdr:nvSpPr>
      <xdr:spPr>
        <a:xfrm>
          <a:off x="27057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55897</xdr:rowOff>
    </xdr:from>
    <xdr:ext cx="405111" cy="259045"/>
    <xdr:sp macro="" textlink="">
      <xdr:nvSpPr>
        <xdr:cNvPr id="206" name="n_3mainValue【体育館・プール】&#10;有形固定資産減価償却率">
          <a:extLst>
            <a:ext uri="{FF2B5EF4-FFF2-40B4-BE49-F238E27FC236}">
              <a16:creationId xmlns:a16="http://schemas.microsoft.com/office/drawing/2014/main" id="{98DC376D-C88C-45F1-8B8F-1FF1822EC245}"/>
            </a:ext>
          </a:extLst>
        </xdr:cNvPr>
        <xdr:cNvSpPr txBox="1"/>
      </xdr:nvSpPr>
      <xdr:spPr>
        <a:xfrm>
          <a:off x="1816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42834</xdr:rowOff>
    </xdr:from>
    <xdr:ext cx="405111" cy="259045"/>
    <xdr:sp macro="" textlink="">
      <xdr:nvSpPr>
        <xdr:cNvPr id="207" name="n_4mainValue【体育館・プール】&#10;有形固定資産減価償却率">
          <a:extLst>
            <a:ext uri="{FF2B5EF4-FFF2-40B4-BE49-F238E27FC236}">
              <a16:creationId xmlns:a16="http://schemas.microsoft.com/office/drawing/2014/main" id="{3FA5D3F8-4FEA-4BD8-95BA-F0D43D81A5B1}"/>
            </a:ext>
          </a:extLst>
        </xdr:cNvPr>
        <xdr:cNvSpPr txBox="1"/>
      </xdr:nvSpPr>
      <xdr:spPr>
        <a:xfrm>
          <a:off x="927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EF57295-D42C-4C88-9357-024470DD06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EA02A74-D012-4D2C-B17A-EF225DB2DA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019DA6B-EFED-4224-A60E-D43844B3DF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B08EFA5-626E-44D9-965C-8B5903EA4DF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C4F37B7-5EE8-41F9-B3BB-8E9154A581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8331382-5CBB-4E1A-B35B-0F42BC063D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F526537-8609-4635-A570-383209B0F1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00A76A8-CF3A-4BDB-B19F-E811C5E744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49CFF06-84E7-42C5-A1EA-E5C92303FCB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E46D2F3-E052-45A5-9399-C87E9AE78D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7D4B530-9358-40D1-A690-85A314A94F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E9B4167-997B-4A29-9980-B777BAD44CB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A015704E-36D6-45DF-96E2-19B4D59308B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5C6563B-710B-4EE8-B416-FA4C1411E0C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A0BA797-28D2-4319-BF52-DAE4488E716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04EDB18-D945-476C-90BF-51D9CC46B07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9C120DE0-0964-4B47-9150-FBDE6A979EC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960821EB-F1DE-47DC-9FD7-2C9B9CD2AC6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15F57D5-9857-4824-983F-01A790824BD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6422CB40-0FC8-4900-8282-5A1F12BE939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5A6A3C73-F183-4DE9-A341-1145DF6D1A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9822954-77CE-4483-8807-B02B077D849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D9E4DEB7-98FD-4385-B7C4-4DD964AA09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85FF7841-41E2-44B7-BA96-B321258FD1C9}"/>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04ADA23-F4EA-4C63-8020-692496E2870C}"/>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B1062AFB-A8FD-4FA5-95D9-C704F9FB7174}"/>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3D04BB89-8771-447A-AD81-E449213AF2A8}"/>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F08269C7-8A01-4B7A-8AD4-165282AA814D}"/>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308DC06F-F0B6-4BBE-B729-C96F3B44872A}"/>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AADC5CAE-F541-4BE9-A645-16F1D49860E3}"/>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3CF811C2-A56A-40A6-B586-0E78FA2B58F2}"/>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14F4170-8882-4531-AF6D-DD99E12243AF}"/>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20DDBA0B-0CD6-43A6-A6A4-ED15BEB1CFD8}"/>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D7919AB1-E4AA-4A29-B025-AEBADFC80D97}"/>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05895CE-EED3-44A0-85B8-04C295EA59E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DC1E87D-7B09-4758-884C-D8CCCCAB1CF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F867C43-11FE-4428-BB4A-6FBE8D3496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FC6069F-EFCA-46F7-BF1F-F2AFC77AFE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7D84B1A-023B-4077-9040-70D842F2FA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247" name="楕円 246">
          <a:extLst>
            <a:ext uri="{FF2B5EF4-FFF2-40B4-BE49-F238E27FC236}">
              <a16:creationId xmlns:a16="http://schemas.microsoft.com/office/drawing/2014/main" id="{8F235BAB-B006-4363-B0D7-D7D2DE51A5C3}"/>
            </a:ext>
          </a:extLst>
        </xdr:cNvPr>
        <xdr:cNvSpPr/>
      </xdr:nvSpPr>
      <xdr:spPr>
        <a:xfrm>
          <a:off x="10426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248" name="【体育館・プール】&#10;一人当たり面積該当値テキスト">
          <a:extLst>
            <a:ext uri="{FF2B5EF4-FFF2-40B4-BE49-F238E27FC236}">
              <a16:creationId xmlns:a16="http://schemas.microsoft.com/office/drawing/2014/main" id="{04D325A1-6E4B-4980-A25A-4A61D3FE518B}"/>
            </a:ext>
          </a:extLst>
        </xdr:cNvPr>
        <xdr:cNvSpPr txBox="1"/>
      </xdr:nvSpPr>
      <xdr:spPr>
        <a:xfrm>
          <a:off x="10515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65405</xdr:rowOff>
    </xdr:from>
    <xdr:to>
      <xdr:col>50</xdr:col>
      <xdr:colOff>165100</xdr:colOff>
      <xdr:row>62</xdr:row>
      <xdr:rowOff>167005</xdr:rowOff>
    </xdr:to>
    <xdr:sp macro="" textlink="">
      <xdr:nvSpPr>
        <xdr:cNvPr id="249" name="楕円 248">
          <a:extLst>
            <a:ext uri="{FF2B5EF4-FFF2-40B4-BE49-F238E27FC236}">
              <a16:creationId xmlns:a16="http://schemas.microsoft.com/office/drawing/2014/main" id="{720756CA-AE51-42CF-8532-CB257A8DB0D9}"/>
            </a:ext>
          </a:extLst>
        </xdr:cNvPr>
        <xdr:cNvSpPr/>
      </xdr:nvSpPr>
      <xdr:spPr>
        <a:xfrm>
          <a:off x="9588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114300</xdr:rowOff>
    </xdr:from>
    <xdr:to>
      <xdr:col>55</xdr:col>
      <xdr:colOff>0</xdr:colOff>
      <xdr:row>62</xdr:row>
      <xdr:rowOff>116205</xdr:rowOff>
    </xdr:to>
    <xdr:cxnSp macro="">
      <xdr:nvCxnSpPr>
        <xdr:cNvPr id="250" name="直線コネクタ 249">
          <a:extLst>
            <a:ext uri="{FF2B5EF4-FFF2-40B4-BE49-F238E27FC236}">
              <a16:creationId xmlns:a16="http://schemas.microsoft.com/office/drawing/2014/main" id="{0108915F-3DED-49B5-899A-467FE93686D8}"/>
            </a:ext>
          </a:extLst>
        </xdr:cNvPr>
        <xdr:cNvCxnSpPr/>
      </xdr:nvCxnSpPr>
      <xdr:spPr>
        <a:xfrm flipV="1">
          <a:off x="9639300" y="107442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67310</xdr:rowOff>
    </xdr:from>
    <xdr:to>
      <xdr:col>46</xdr:col>
      <xdr:colOff>38100</xdr:colOff>
      <xdr:row>62</xdr:row>
      <xdr:rowOff>168910</xdr:rowOff>
    </xdr:to>
    <xdr:sp macro="" textlink="">
      <xdr:nvSpPr>
        <xdr:cNvPr id="251" name="楕円 250">
          <a:extLst>
            <a:ext uri="{FF2B5EF4-FFF2-40B4-BE49-F238E27FC236}">
              <a16:creationId xmlns:a16="http://schemas.microsoft.com/office/drawing/2014/main" id="{921110C0-65BF-427B-A8ED-36D203D57BD0}"/>
            </a:ext>
          </a:extLst>
        </xdr:cNvPr>
        <xdr:cNvSpPr/>
      </xdr:nvSpPr>
      <xdr:spPr>
        <a:xfrm>
          <a:off x="8699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116205</xdr:rowOff>
    </xdr:from>
    <xdr:to>
      <xdr:col>50</xdr:col>
      <xdr:colOff>114300</xdr:colOff>
      <xdr:row>62</xdr:row>
      <xdr:rowOff>118110</xdr:rowOff>
    </xdr:to>
    <xdr:cxnSp macro="">
      <xdr:nvCxnSpPr>
        <xdr:cNvPr id="252" name="直線コネクタ 251">
          <a:extLst>
            <a:ext uri="{FF2B5EF4-FFF2-40B4-BE49-F238E27FC236}">
              <a16:creationId xmlns:a16="http://schemas.microsoft.com/office/drawing/2014/main" id="{8D37B399-50B4-4104-AC82-FCAB8C4E45B4}"/>
            </a:ext>
          </a:extLst>
        </xdr:cNvPr>
        <xdr:cNvCxnSpPr/>
      </xdr:nvCxnSpPr>
      <xdr:spPr>
        <a:xfrm flipV="1">
          <a:off x="8750300" y="107461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69215</xdr:rowOff>
    </xdr:from>
    <xdr:to>
      <xdr:col>41</xdr:col>
      <xdr:colOff>101600</xdr:colOff>
      <xdr:row>62</xdr:row>
      <xdr:rowOff>170815</xdr:rowOff>
    </xdr:to>
    <xdr:sp macro="" textlink="">
      <xdr:nvSpPr>
        <xdr:cNvPr id="253" name="楕円 252">
          <a:extLst>
            <a:ext uri="{FF2B5EF4-FFF2-40B4-BE49-F238E27FC236}">
              <a16:creationId xmlns:a16="http://schemas.microsoft.com/office/drawing/2014/main" id="{F326C73D-3AFF-49CB-87C2-8E9FC97B3EB8}"/>
            </a:ext>
          </a:extLst>
        </xdr:cNvPr>
        <xdr:cNvSpPr/>
      </xdr:nvSpPr>
      <xdr:spPr>
        <a:xfrm>
          <a:off x="7810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118110</xdr:rowOff>
    </xdr:from>
    <xdr:to>
      <xdr:col>45</xdr:col>
      <xdr:colOff>177800</xdr:colOff>
      <xdr:row>62</xdr:row>
      <xdr:rowOff>120015</xdr:rowOff>
    </xdr:to>
    <xdr:cxnSp macro="">
      <xdr:nvCxnSpPr>
        <xdr:cNvPr id="254" name="直線コネクタ 253">
          <a:extLst>
            <a:ext uri="{FF2B5EF4-FFF2-40B4-BE49-F238E27FC236}">
              <a16:creationId xmlns:a16="http://schemas.microsoft.com/office/drawing/2014/main" id="{2DE616DB-AD9B-4695-B4E1-C7C63F6DEB5B}"/>
            </a:ext>
          </a:extLst>
        </xdr:cNvPr>
        <xdr:cNvCxnSpPr/>
      </xdr:nvCxnSpPr>
      <xdr:spPr>
        <a:xfrm flipV="1">
          <a:off x="7861300" y="107480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69215</xdr:rowOff>
    </xdr:from>
    <xdr:to>
      <xdr:col>36</xdr:col>
      <xdr:colOff>165100</xdr:colOff>
      <xdr:row>62</xdr:row>
      <xdr:rowOff>170815</xdr:rowOff>
    </xdr:to>
    <xdr:sp macro="" textlink="">
      <xdr:nvSpPr>
        <xdr:cNvPr id="255" name="楕円 254">
          <a:extLst>
            <a:ext uri="{FF2B5EF4-FFF2-40B4-BE49-F238E27FC236}">
              <a16:creationId xmlns:a16="http://schemas.microsoft.com/office/drawing/2014/main" id="{CC2FD1A5-7807-4D09-8108-0791F129CBE6}"/>
            </a:ext>
          </a:extLst>
        </xdr:cNvPr>
        <xdr:cNvSpPr/>
      </xdr:nvSpPr>
      <xdr:spPr>
        <a:xfrm>
          <a:off x="6921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120015</xdr:rowOff>
    </xdr:from>
    <xdr:to>
      <xdr:col>41</xdr:col>
      <xdr:colOff>50800</xdr:colOff>
      <xdr:row>62</xdr:row>
      <xdr:rowOff>120015</xdr:rowOff>
    </xdr:to>
    <xdr:cxnSp macro="">
      <xdr:nvCxnSpPr>
        <xdr:cNvPr id="256" name="直線コネクタ 255">
          <a:extLst>
            <a:ext uri="{FF2B5EF4-FFF2-40B4-BE49-F238E27FC236}">
              <a16:creationId xmlns:a16="http://schemas.microsoft.com/office/drawing/2014/main" id="{8A0A8784-5EA0-41B6-8D27-D272E6FBCFD2}"/>
            </a:ext>
          </a:extLst>
        </xdr:cNvPr>
        <xdr:cNvCxnSpPr/>
      </xdr:nvCxnSpPr>
      <xdr:spPr>
        <a:xfrm>
          <a:off x="6972300" y="10749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2A698C08-6BC4-4476-B7BF-DF5FFFB465A6}"/>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8878C986-CFB4-40EC-8EF1-E2179E1CA567}"/>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DAEC4A9F-398F-472E-B1A1-ED29EC0DC7D6}"/>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940FB0CC-5A80-4415-8953-29A1AF60D2D5}"/>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158132</xdr:rowOff>
    </xdr:from>
    <xdr:ext cx="469744" cy="259045"/>
    <xdr:sp macro="" textlink="">
      <xdr:nvSpPr>
        <xdr:cNvPr id="261" name="n_1mainValue【体育館・プール】&#10;一人当たり面積">
          <a:extLst>
            <a:ext uri="{FF2B5EF4-FFF2-40B4-BE49-F238E27FC236}">
              <a16:creationId xmlns:a16="http://schemas.microsoft.com/office/drawing/2014/main" id="{F8AC1F0F-9D3D-4371-8351-05E3114AF684}"/>
            </a:ext>
          </a:extLst>
        </xdr:cNvPr>
        <xdr:cNvSpPr txBox="1"/>
      </xdr:nvSpPr>
      <xdr:spPr>
        <a:xfrm>
          <a:off x="9391727"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160037</xdr:rowOff>
    </xdr:from>
    <xdr:ext cx="469744" cy="259045"/>
    <xdr:sp macro="" textlink="">
      <xdr:nvSpPr>
        <xdr:cNvPr id="262" name="n_2mainValue【体育館・プール】&#10;一人当たり面積">
          <a:extLst>
            <a:ext uri="{FF2B5EF4-FFF2-40B4-BE49-F238E27FC236}">
              <a16:creationId xmlns:a16="http://schemas.microsoft.com/office/drawing/2014/main" id="{35DE6CB6-1640-4420-AD87-D0EFE2C8271D}"/>
            </a:ext>
          </a:extLst>
        </xdr:cNvPr>
        <xdr:cNvSpPr txBox="1"/>
      </xdr:nvSpPr>
      <xdr:spPr>
        <a:xfrm>
          <a:off x="8515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161942</xdr:rowOff>
    </xdr:from>
    <xdr:ext cx="469744" cy="259045"/>
    <xdr:sp macro="" textlink="">
      <xdr:nvSpPr>
        <xdr:cNvPr id="263" name="n_3mainValue【体育館・プール】&#10;一人当たり面積">
          <a:extLst>
            <a:ext uri="{FF2B5EF4-FFF2-40B4-BE49-F238E27FC236}">
              <a16:creationId xmlns:a16="http://schemas.microsoft.com/office/drawing/2014/main" id="{DC566D82-2D27-4586-AE22-10D07F71562D}"/>
            </a:ext>
          </a:extLst>
        </xdr:cNvPr>
        <xdr:cNvSpPr txBox="1"/>
      </xdr:nvSpPr>
      <xdr:spPr>
        <a:xfrm>
          <a:off x="76264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161942</xdr:rowOff>
    </xdr:from>
    <xdr:ext cx="469744" cy="259045"/>
    <xdr:sp macro="" textlink="">
      <xdr:nvSpPr>
        <xdr:cNvPr id="264" name="n_4mainValue【体育館・プール】&#10;一人当たり面積">
          <a:extLst>
            <a:ext uri="{FF2B5EF4-FFF2-40B4-BE49-F238E27FC236}">
              <a16:creationId xmlns:a16="http://schemas.microsoft.com/office/drawing/2014/main" id="{03489A63-767A-4895-B2C1-93555BE85DA8}"/>
            </a:ext>
          </a:extLst>
        </xdr:cNvPr>
        <xdr:cNvSpPr txBox="1"/>
      </xdr:nvSpPr>
      <xdr:spPr>
        <a:xfrm>
          <a:off x="67374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FBB9738-6617-4072-8E47-47022C8A4A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860D749-0C11-4FE2-9846-E2CD32B2D8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E9DBD583-0ACD-4724-8BCA-099E3F904E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502639B-D561-462B-BD3A-44FE532D875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DC371A7-F8AE-4C5F-BE7D-4E06463A72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1C0A960-F52F-484B-B88D-554B551AEF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ED1454A-5F0D-472A-A29C-7AF4C9D0816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C8780C0-013C-4A54-A4D8-A3A5E560E7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B5F5071-0517-46F1-B3F3-1A4177BBC5D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C995147-75DF-45D3-AAB7-4F66B9F6FDE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8FC2F169-5322-435E-A922-6DFB88B696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B722E9A9-8C7B-4AA0-A694-888080D8795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C55D63F7-C227-4E08-B590-F41AF69D0B5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6C6DB7C9-658D-4D3F-8982-B73CFFA96CB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E022C7DD-9E0D-4069-8974-3CA2F83BBF8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9681B19E-62F4-4652-B7A4-B674EB608BA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4FAB62A1-73FA-4ABA-B4D9-C665A131AFA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7F65F598-052F-4A33-A821-6A067132ED2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9D70A401-5B38-4006-B677-61C62F5D0FA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36A6F792-5B08-40B2-AA56-8568C1745E7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B4B95CA5-256E-4ACA-8FB8-D95DA95A3D8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5780C04-AD4B-4608-A113-3DA6FE7F7F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D5EEAD5B-23D4-4E79-96F8-58603D46945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128017D7-AD7D-4F3A-8460-6044ADB7A9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13D160B-32CA-4BC3-9E8F-5741E9184ECE}"/>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38831ABD-988C-4F18-8690-41ED3037D5E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B02AA176-F2EE-4F78-AEC4-2B1D65D9AC7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A4540DE1-87DA-496B-99B9-31F4996EF946}"/>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47C66B5F-E10A-4154-9C49-C79471B6973B}"/>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4F7398A4-D2F8-467C-B6FB-5A91DA3B7B16}"/>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CA656CDE-52DC-4BE1-BF9B-E80D2C6D53A9}"/>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5E1576E2-D452-4206-88DB-21E4A390B2C8}"/>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9D854444-2F8B-4353-9665-C91488928E8C}"/>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50B42ADE-AC66-4DD0-8C38-B554995F8A3B}"/>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A6AE1266-FCF4-43A4-9FA1-6EBC2CB96DBC}"/>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0C6E861-D044-4701-8753-A7A6BA0C9E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1230AE-B9C7-4543-A3E1-CA8019B40F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012A99-EEC6-455B-9808-7E4860C015D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E8D36AB-4FB3-498E-81E1-92D6300BEAD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D60CDDA-605E-4A0E-9D21-572B142782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29211</xdr:rowOff>
    </xdr:from>
    <xdr:to>
      <xdr:col>24</xdr:col>
      <xdr:colOff>114300</xdr:colOff>
      <xdr:row>84</xdr:row>
      <xdr:rowOff>130811</xdr:rowOff>
    </xdr:to>
    <xdr:sp macro="" textlink="">
      <xdr:nvSpPr>
        <xdr:cNvPr id="305" name="楕円 304">
          <a:extLst>
            <a:ext uri="{FF2B5EF4-FFF2-40B4-BE49-F238E27FC236}">
              <a16:creationId xmlns:a16="http://schemas.microsoft.com/office/drawing/2014/main" id="{7887EAC3-D096-4207-BBAC-96A0740E5B70}"/>
            </a:ext>
          </a:extLst>
        </xdr:cNvPr>
        <xdr:cNvSpPr/>
      </xdr:nvSpPr>
      <xdr:spPr>
        <a:xfrm>
          <a:off x="4584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7638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FBE59DF-78CE-43E1-BD16-99B88931716B}"/>
            </a:ext>
          </a:extLst>
        </xdr:cNvPr>
        <xdr:cNvSpPr txBox="1"/>
      </xdr:nvSpPr>
      <xdr:spPr>
        <a:xfrm>
          <a:off x="4673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307" name="楕円 306">
          <a:extLst>
            <a:ext uri="{FF2B5EF4-FFF2-40B4-BE49-F238E27FC236}">
              <a16:creationId xmlns:a16="http://schemas.microsoft.com/office/drawing/2014/main" id="{EDF6681F-9C49-4755-8269-CAF623E50E70}"/>
            </a:ext>
          </a:extLst>
        </xdr:cNvPr>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80011</xdr:rowOff>
    </xdr:to>
    <xdr:cxnSp macro="">
      <xdr:nvCxnSpPr>
        <xdr:cNvPr id="308" name="直線コネクタ 307">
          <a:extLst>
            <a:ext uri="{FF2B5EF4-FFF2-40B4-BE49-F238E27FC236}">
              <a16:creationId xmlns:a16="http://schemas.microsoft.com/office/drawing/2014/main" id="{837FBBA9-246E-4608-AD18-6910D3EFA767}"/>
            </a:ext>
          </a:extLst>
        </xdr:cNvPr>
        <xdr:cNvCxnSpPr/>
      </xdr:nvCxnSpPr>
      <xdr:spPr>
        <a:xfrm>
          <a:off x="3797300" y="144284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80645</xdr:rowOff>
    </xdr:from>
    <xdr:to>
      <xdr:col>15</xdr:col>
      <xdr:colOff>101600</xdr:colOff>
      <xdr:row>84</xdr:row>
      <xdr:rowOff>10795</xdr:rowOff>
    </xdr:to>
    <xdr:sp macro="" textlink="">
      <xdr:nvSpPr>
        <xdr:cNvPr id="309" name="楕円 308">
          <a:extLst>
            <a:ext uri="{FF2B5EF4-FFF2-40B4-BE49-F238E27FC236}">
              <a16:creationId xmlns:a16="http://schemas.microsoft.com/office/drawing/2014/main" id="{460B6EF3-F8C1-47CC-AF01-A2E10B9DEDF8}"/>
            </a:ext>
          </a:extLst>
        </xdr:cNvPr>
        <xdr:cNvSpPr/>
      </xdr:nvSpPr>
      <xdr:spPr>
        <a:xfrm>
          <a:off x="2857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131445</xdr:rowOff>
    </xdr:from>
    <xdr:to>
      <xdr:col>19</xdr:col>
      <xdr:colOff>177800</xdr:colOff>
      <xdr:row>84</xdr:row>
      <xdr:rowOff>26670</xdr:rowOff>
    </xdr:to>
    <xdr:cxnSp macro="">
      <xdr:nvCxnSpPr>
        <xdr:cNvPr id="310" name="直線コネクタ 309">
          <a:extLst>
            <a:ext uri="{FF2B5EF4-FFF2-40B4-BE49-F238E27FC236}">
              <a16:creationId xmlns:a16="http://schemas.microsoft.com/office/drawing/2014/main" id="{A0F113DE-23D2-4B43-8B7D-EA893BBD1A1D}"/>
            </a:ext>
          </a:extLst>
        </xdr:cNvPr>
        <xdr:cNvCxnSpPr/>
      </xdr:nvCxnSpPr>
      <xdr:spPr>
        <a:xfrm>
          <a:off x="2908300" y="143617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149225</xdr:rowOff>
    </xdr:from>
    <xdr:to>
      <xdr:col>10</xdr:col>
      <xdr:colOff>165100</xdr:colOff>
      <xdr:row>85</xdr:row>
      <xdr:rowOff>79375</xdr:rowOff>
    </xdr:to>
    <xdr:sp macro="" textlink="">
      <xdr:nvSpPr>
        <xdr:cNvPr id="311" name="楕円 310">
          <a:extLst>
            <a:ext uri="{FF2B5EF4-FFF2-40B4-BE49-F238E27FC236}">
              <a16:creationId xmlns:a16="http://schemas.microsoft.com/office/drawing/2014/main" id="{ACB1083C-3789-48A3-BF1D-AE72C4994F6C}"/>
            </a:ext>
          </a:extLst>
        </xdr:cNvPr>
        <xdr:cNvSpPr/>
      </xdr:nvSpPr>
      <xdr:spPr>
        <a:xfrm>
          <a:off x="1968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131445</xdr:rowOff>
    </xdr:from>
    <xdr:to>
      <xdr:col>15</xdr:col>
      <xdr:colOff>50800</xdr:colOff>
      <xdr:row>85</xdr:row>
      <xdr:rowOff>28575</xdr:rowOff>
    </xdr:to>
    <xdr:cxnSp macro="">
      <xdr:nvCxnSpPr>
        <xdr:cNvPr id="312" name="直線コネクタ 311">
          <a:extLst>
            <a:ext uri="{FF2B5EF4-FFF2-40B4-BE49-F238E27FC236}">
              <a16:creationId xmlns:a16="http://schemas.microsoft.com/office/drawing/2014/main" id="{71E010E5-FF43-41D1-9383-70411FF94F1A}"/>
            </a:ext>
          </a:extLst>
        </xdr:cNvPr>
        <xdr:cNvCxnSpPr/>
      </xdr:nvCxnSpPr>
      <xdr:spPr>
        <a:xfrm flipV="1">
          <a:off x="2019300" y="1436179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97789</xdr:rowOff>
    </xdr:from>
    <xdr:to>
      <xdr:col>6</xdr:col>
      <xdr:colOff>38100</xdr:colOff>
      <xdr:row>85</xdr:row>
      <xdr:rowOff>27939</xdr:rowOff>
    </xdr:to>
    <xdr:sp macro="" textlink="">
      <xdr:nvSpPr>
        <xdr:cNvPr id="313" name="楕円 312">
          <a:extLst>
            <a:ext uri="{FF2B5EF4-FFF2-40B4-BE49-F238E27FC236}">
              <a16:creationId xmlns:a16="http://schemas.microsoft.com/office/drawing/2014/main" id="{BFA2BE30-AE9A-4AB6-ABD1-E6D76833434C}"/>
            </a:ext>
          </a:extLst>
        </xdr:cNvPr>
        <xdr:cNvSpPr/>
      </xdr:nvSpPr>
      <xdr:spPr>
        <a:xfrm>
          <a:off x="1079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148589</xdr:rowOff>
    </xdr:from>
    <xdr:to>
      <xdr:col>10</xdr:col>
      <xdr:colOff>114300</xdr:colOff>
      <xdr:row>85</xdr:row>
      <xdr:rowOff>28575</xdr:rowOff>
    </xdr:to>
    <xdr:cxnSp macro="">
      <xdr:nvCxnSpPr>
        <xdr:cNvPr id="314" name="直線コネクタ 313">
          <a:extLst>
            <a:ext uri="{FF2B5EF4-FFF2-40B4-BE49-F238E27FC236}">
              <a16:creationId xmlns:a16="http://schemas.microsoft.com/office/drawing/2014/main" id="{A61B88C4-EA1C-47F1-88D5-1F0A2D4FC6F1}"/>
            </a:ext>
          </a:extLst>
        </xdr:cNvPr>
        <xdr:cNvCxnSpPr/>
      </xdr:nvCxnSpPr>
      <xdr:spPr>
        <a:xfrm>
          <a:off x="1130300" y="145503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CDB0ECE8-1AB1-4B20-BA96-C5968256BAD5}"/>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D6E154EC-20D8-4C1B-A436-6F4AA4B467E7}"/>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AD9B5A58-2D44-48C5-8478-FCD4B0D5752E}"/>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145046F0-5E9E-451F-8680-93E627C36BB4}"/>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319" name="n_1mainValue【福祉施設】&#10;有形固定資産減価償却率">
          <a:extLst>
            <a:ext uri="{FF2B5EF4-FFF2-40B4-BE49-F238E27FC236}">
              <a16:creationId xmlns:a16="http://schemas.microsoft.com/office/drawing/2014/main" id="{8DD9A8B9-64C4-40B1-8DE8-92C89DE5FEFC}"/>
            </a:ext>
          </a:extLst>
        </xdr:cNvPr>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1922</xdr:rowOff>
    </xdr:from>
    <xdr:ext cx="405111" cy="259045"/>
    <xdr:sp macro="" textlink="">
      <xdr:nvSpPr>
        <xdr:cNvPr id="320" name="n_2mainValue【福祉施設】&#10;有形固定資産減価償却率">
          <a:extLst>
            <a:ext uri="{FF2B5EF4-FFF2-40B4-BE49-F238E27FC236}">
              <a16:creationId xmlns:a16="http://schemas.microsoft.com/office/drawing/2014/main" id="{F8CF1FBD-B81F-4797-8BA7-B2A8389C4C8D}"/>
            </a:ext>
          </a:extLst>
        </xdr:cNvPr>
        <xdr:cNvSpPr txBox="1"/>
      </xdr:nvSpPr>
      <xdr:spPr>
        <a:xfrm>
          <a:off x="2705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70502</xdr:rowOff>
    </xdr:from>
    <xdr:ext cx="405111" cy="259045"/>
    <xdr:sp macro="" textlink="">
      <xdr:nvSpPr>
        <xdr:cNvPr id="321" name="n_3mainValue【福祉施設】&#10;有形固定資産減価償却率">
          <a:extLst>
            <a:ext uri="{FF2B5EF4-FFF2-40B4-BE49-F238E27FC236}">
              <a16:creationId xmlns:a16="http://schemas.microsoft.com/office/drawing/2014/main" id="{4AA0153E-DCBB-4C39-8DCC-C7E35CF98A55}"/>
            </a:ext>
          </a:extLst>
        </xdr:cNvPr>
        <xdr:cNvSpPr txBox="1"/>
      </xdr:nvSpPr>
      <xdr:spPr>
        <a:xfrm>
          <a:off x="1816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19066</xdr:rowOff>
    </xdr:from>
    <xdr:ext cx="405111" cy="259045"/>
    <xdr:sp macro="" textlink="">
      <xdr:nvSpPr>
        <xdr:cNvPr id="322" name="n_4mainValue【福祉施設】&#10;有形固定資産減価償却率">
          <a:extLst>
            <a:ext uri="{FF2B5EF4-FFF2-40B4-BE49-F238E27FC236}">
              <a16:creationId xmlns:a16="http://schemas.microsoft.com/office/drawing/2014/main" id="{DB3D7985-5945-4437-9350-8311266FF6B5}"/>
            </a:ext>
          </a:extLst>
        </xdr:cNvPr>
        <xdr:cNvSpPr txBox="1"/>
      </xdr:nvSpPr>
      <xdr:spPr>
        <a:xfrm>
          <a:off x="927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6759D1F-77F1-48F3-9C87-3A1DD0BDBC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DF7281B-B553-4FE4-A22F-B04E8509732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61167F8-3268-4D9F-AB1D-7EACABB435A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8E82268E-BB51-47C9-B04E-A7E5380759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A2DA928-513C-48BD-95E0-3714CFE395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E68B903-A181-4B2A-8C4D-C0EBA7D6F92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5C90A10-43B3-4E0C-A7E1-0251CFDB58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56EF11D-6CF4-45A8-931D-71BDEFAEF3D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5C22243-00BF-470E-AA7E-CC7FFEB0C1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C4E30F4-7467-44BF-A784-0878422C9A8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835D8006-313B-4C1A-ACA8-8BBBCC71707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416B53A1-26AC-4FD4-952F-3BDED506E50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810714FF-CC8E-4A09-9DC2-60A6BF9BB27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1D965DF8-2C09-4A39-A5F1-6A785C5366A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377331C-94BC-4AC0-98CB-C664EB6CA99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4B09D9E2-1219-4395-B654-BB4FF6328A1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4BD41361-570E-4B2B-97A2-F70EE77F60D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A37C0F65-68FC-46F8-A8E0-34827F2D1E6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37A2E636-2C96-4E1E-8109-5F30C359493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28D3852-4C5B-4DB4-A9B5-0600089BDD7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7552F1E-CF0B-4CB0-A4AD-A358B77BC7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480F85E-17FA-4B52-B549-85DEE56813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F83D7ED3-21EC-4641-9D79-2C69B2EC386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FFBE9AA5-C51A-4FAB-AFC2-5437A5E1C9A8}"/>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BE6B4C10-719A-4707-921A-A9C04C442E22}"/>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DF59E091-2F93-4283-B208-D32021738BE4}"/>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593304F7-8EF5-43A3-B17D-090D7C588969}"/>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DCEBC8B7-B3BF-4E3C-AB42-31EA865BAA54}"/>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CF56B46A-7AD7-4D23-B7B6-79C05D47414E}"/>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F61CC3C3-8D72-437A-8AC1-118FD531DE25}"/>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7435EAC9-1959-492B-910F-FECCA9C9EC5D}"/>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D28FFCA4-B2AA-4F11-A469-8CA7A202A30D}"/>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1B417669-11CA-4D0D-A62C-163816D3E8A4}"/>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46F414E2-AB2E-4A80-AF7E-C81635E6D28A}"/>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1137BA8-9F25-468A-97DD-7C75E960546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D05E511-719C-49C4-9FEF-4DD7ED7CBEB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81AD299-19B1-439C-9956-2B15EEA8184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8B3AE52-9A74-48E0-8FDC-348B4F79D75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72FE564-68F1-4C0E-A0E8-EABC59887B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62" name="楕円 361">
          <a:extLst>
            <a:ext uri="{FF2B5EF4-FFF2-40B4-BE49-F238E27FC236}">
              <a16:creationId xmlns:a16="http://schemas.microsoft.com/office/drawing/2014/main" id="{9E8425A0-71D8-442E-92DD-ADEBF0DCC6E9}"/>
            </a:ext>
          </a:extLst>
        </xdr:cNvPr>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63" name="【福祉施設】&#10;一人当たり面積該当値テキスト">
          <a:extLst>
            <a:ext uri="{FF2B5EF4-FFF2-40B4-BE49-F238E27FC236}">
              <a16:creationId xmlns:a16="http://schemas.microsoft.com/office/drawing/2014/main" id="{8FE6530A-BA11-4CB4-BD93-E6A1CA1BC2AD}"/>
            </a:ext>
          </a:extLst>
        </xdr:cNvPr>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64" name="楕円 363">
          <a:extLst>
            <a:ext uri="{FF2B5EF4-FFF2-40B4-BE49-F238E27FC236}">
              <a16:creationId xmlns:a16="http://schemas.microsoft.com/office/drawing/2014/main" id="{5D206463-6ADD-4E45-967C-A083B28515D9}"/>
            </a:ext>
          </a:extLst>
        </xdr:cNvPr>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19050</xdr:rowOff>
    </xdr:to>
    <xdr:cxnSp macro="">
      <xdr:nvCxnSpPr>
        <xdr:cNvPr id="365" name="直線コネクタ 364">
          <a:extLst>
            <a:ext uri="{FF2B5EF4-FFF2-40B4-BE49-F238E27FC236}">
              <a16:creationId xmlns:a16="http://schemas.microsoft.com/office/drawing/2014/main" id="{A11A9285-5919-485B-8AF2-838C79D49893}"/>
            </a:ext>
          </a:extLst>
        </xdr:cNvPr>
        <xdr:cNvCxnSpPr/>
      </xdr:nvCxnSpPr>
      <xdr:spPr>
        <a:xfrm flipV="1">
          <a:off x="9639300" y="147599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139700</xdr:rowOff>
    </xdr:from>
    <xdr:to>
      <xdr:col>46</xdr:col>
      <xdr:colOff>38100</xdr:colOff>
      <xdr:row>86</xdr:row>
      <xdr:rowOff>69850</xdr:rowOff>
    </xdr:to>
    <xdr:sp macro="" textlink="">
      <xdr:nvSpPr>
        <xdr:cNvPr id="366" name="楕円 365">
          <a:extLst>
            <a:ext uri="{FF2B5EF4-FFF2-40B4-BE49-F238E27FC236}">
              <a16:creationId xmlns:a16="http://schemas.microsoft.com/office/drawing/2014/main" id="{8A74182A-CF2C-4C8F-9EDF-55DE777479D3}"/>
            </a:ext>
          </a:extLst>
        </xdr:cNvPr>
        <xdr:cNvSpPr/>
      </xdr:nvSpPr>
      <xdr:spPr>
        <a:xfrm>
          <a:off x="8699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19050</xdr:rowOff>
    </xdr:from>
    <xdr:to>
      <xdr:col>50</xdr:col>
      <xdr:colOff>114300</xdr:colOff>
      <xdr:row>86</xdr:row>
      <xdr:rowOff>19050</xdr:rowOff>
    </xdr:to>
    <xdr:cxnSp macro="">
      <xdr:nvCxnSpPr>
        <xdr:cNvPr id="367" name="直線コネクタ 366">
          <a:extLst>
            <a:ext uri="{FF2B5EF4-FFF2-40B4-BE49-F238E27FC236}">
              <a16:creationId xmlns:a16="http://schemas.microsoft.com/office/drawing/2014/main" id="{CA846E92-1DF7-4405-963D-CF3CABA4876C}"/>
            </a:ext>
          </a:extLst>
        </xdr:cNvPr>
        <xdr:cNvCxnSpPr/>
      </xdr:nvCxnSpPr>
      <xdr:spPr>
        <a:xfrm>
          <a:off x="8750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13970</xdr:rowOff>
    </xdr:from>
    <xdr:to>
      <xdr:col>41</xdr:col>
      <xdr:colOff>101600</xdr:colOff>
      <xdr:row>85</xdr:row>
      <xdr:rowOff>115570</xdr:rowOff>
    </xdr:to>
    <xdr:sp macro="" textlink="">
      <xdr:nvSpPr>
        <xdr:cNvPr id="368" name="楕円 367">
          <a:extLst>
            <a:ext uri="{FF2B5EF4-FFF2-40B4-BE49-F238E27FC236}">
              <a16:creationId xmlns:a16="http://schemas.microsoft.com/office/drawing/2014/main" id="{5C7BE775-90A6-438A-A366-C5FA24361C8B}"/>
            </a:ext>
          </a:extLst>
        </xdr:cNvPr>
        <xdr:cNvSpPr/>
      </xdr:nvSpPr>
      <xdr:spPr>
        <a:xfrm>
          <a:off x="781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64770</xdr:rowOff>
    </xdr:from>
    <xdr:to>
      <xdr:col>45</xdr:col>
      <xdr:colOff>177800</xdr:colOff>
      <xdr:row>86</xdr:row>
      <xdr:rowOff>19050</xdr:rowOff>
    </xdr:to>
    <xdr:cxnSp macro="">
      <xdr:nvCxnSpPr>
        <xdr:cNvPr id="369" name="直線コネクタ 368">
          <a:extLst>
            <a:ext uri="{FF2B5EF4-FFF2-40B4-BE49-F238E27FC236}">
              <a16:creationId xmlns:a16="http://schemas.microsoft.com/office/drawing/2014/main" id="{67398E01-1543-4F77-8C15-287ABC48AF83}"/>
            </a:ext>
          </a:extLst>
        </xdr:cNvPr>
        <xdr:cNvCxnSpPr/>
      </xdr:nvCxnSpPr>
      <xdr:spPr>
        <a:xfrm>
          <a:off x="7861300" y="146380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29211</xdr:rowOff>
    </xdr:from>
    <xdr:to>
      <xdr:col>36</xdr:col>
      <xdr:colOff>165100</xdr:colOff>
      <xdr:row>85</xdr:row>
      <xdr:rowOff>130811</xdr:rowOff>
    </xdr:to>
    <xdr:sp macro="" textlink="">
      <xdr:nvSpPr>
        <xdr:cNvPr id="370" name="楕円 369">
          <a:extLst>
            <a:ext uri="{FF2B5EF4-FFF2-40B4-BE49-F238E27FC236}">
              <a16:creationId xmlns:a16="http://schemas.microsoft.com/office/drawing/2014/main" id="{AD7FFA2C-A919-46D1-90B6-D8A698D27F63}"/>
            </a:ext>
          </a:extLst>
        </xdr:cNvPr>
        <xdr:cNvSpPr/>
      </xdr:nvSpPr>
      <xdr:spPr>
        <a:xfrm>
          <a:off x="692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64770</xdr:rowOff>
    </xdr:from>
    <xdr:to>
      <xdr:col>41</xdr:col>
      <xdr:colOff>50800</xdr:colOff>
      <xdr:row>85</xdr:row>
      <xdr:rowOff>80011</xdr:rowOff>
    </xdr:to>
    <xdr:cxnSp macro="">
      <xdr:nvCxnSpPr>
        <xdr:cNvPr id="371" name="直線コネクタ 370">
          <a:extLst>
            <a:ext uri="{FF2B5EF4-FFF2-40B4-BE49-F238E27FC236}">
              <a16:creationId xmlns:a16="http://schemas.microsoft.com/office/drawing/2014/main" id="{444EA1F2-2080-4B03-9234-EEF25482EE94}"/>
            </a:ext>
          </a:extLst>
        </xdr:cNvPr>
        <xdr:cNvCxnSpPr/>
      </xdr:nvCxnSpPr>
      <xdr:spPr>
        <a:xfrm flipV="1">
          <a:off x="6972300" y="14638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693E5FBD-E1DD-48E2-A947-0CFE8A935F26}"/>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C4D213EA-771C-40EA-9CA1-9FE4079F544E}"/>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DE05FDF3-D0F8-4E43-85AA-7E438598735B}"/>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8D85E907-3A58-477A-A5B7-B770B716E3C1}"/>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76" name="n_1mainValue【福祉施設】&#10;一人当たり面積">
          <a:extLst>
            <a:ext uri="{FF2B5EF4-FFF2-40B4-BE49-F238E27FC236}">
              <a16:creationId xmlns:a16="http://schemas.microsoft.com/office/drawing/2014/main" id="{F365CAE9-6F2A-45F8-831C-C2774BF98899}"/>
            </a:ext>
          </a:extLst>
        </xdr:cNvPr>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60977</xdr:rowOff>
    </xdr:from>
    <xdr:ext cx="469744" cy="259045"/>
    <xdr:sp macro="" textlink="">
      <xdr:nvSpPr>
        <xdr:cNvPr id="377" name="n_2mainValue【福祉施設】&#10;一人当たり面積">
          <a:extLst>
            <a:ext uri="{FF2B5EF4-FFF2-40B4-BE49-F238E27FC236}">
              <a16:creationId xmlns:a16="http://schemas.microsoft.com/office/drawing/2014/main" id="{0A1C581E-6817-4812-9C38-CD75D47DE206}"/>
            </a:ext>
          </a:extLst>
        </xdr:cNvPr>
        <xdr:cNvSpPr txBox="1"/>
      </xdr:nvSpPr>
      <xdr:spPr>
        <a:xfrm>
          <a:off x="8515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106697</xdr:rowOff>
    </xdr:from>
    <xdr:ext cx="469744" cy="259045"/>
    <xdr:sp macro="" textlink="">
      <xdr:nvSpPr>
        <xdr:cNvPr id="378" name="n_3mainValue【福祉施設】&#10;一人当たり面積">
          <a:extLst>
            <a:ext uri="{FF2B5EF4-FFF2-40B4-BE49-F238E27FC236}">
              <a16:creationId xmlns:a16="http://schemas.microsoft.com/office/drawing/2014/main" id="{C181842A-5D2A-43AC-9374-73B63C770994}"/>
            </a:ext>
          </a:extLst>
        </xdr:cNvPr>
        <xdr:cNvSpPr txBox="1"/>
      </xdr:nvSpPr>
      <xdr:spPr>
        <a:xfrm>
          <a:off x="7626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121938</xdr:rowOff>
    </xdr:from>
    <xdr:ext cx="469744" cy="259045"/>
    <xdr:sp macro="" textlink="">
      <xdr:nvSpPr>
        <xdr:cNvPr id="379" name="n_4mainValue【福祉施設】&#10;一人当たり面積">
          <a:extLst>
            <a:ext uri="{FF2B5EF4-FFF2-40B4-BE49-F238E27FC236}">
              <a16:creationId xmlns:a16="http://schemas.microsoft.com/office/drawing/2014/main" id="{E1D327FC-492F-41A9-BD0C-B95AFB7E3599}"/>
            </a:ext>
          </a:extLst>
        </xdr:cNvPr>
        <xdr:cNvSpPr txBox="1"/>
      </xdr:nvSpPr>
      <xdr:spPr>
        <a:xfrm>
          <a:off x="6737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835B29E-8582-4895-AD02-C315D71377E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B32847D-74B7-4D63-B951-403378AEA1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8E03728-37F4-41D9-A20C-ADB0109C7A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73E4539-42E2-4CB8-9743-701A89B0A6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56D165A-23AF-40B1-B707-928F83E02A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C95683B-B430-4502-A1E7-B129F26B49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AD8AE70A-3DF0-4762-81A7-C1B4A32960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07D1B2A-4824-44F8-ADC7-044742050F7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D366ADF-05AC-4CFE-9553-7AB37458D33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ADFE281B-4D5D-4817-9BFE-9CCF218B93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9F5623D0-5003-4D63-B78B-E7CD1452F5F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4FB547FE-6632-40D6-A558-022F5F1A825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9B1E4D06-8F65-49CE-8707-24B0A8C4317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B90924E2-CAAB-4FDD-9009-14FCC3962BA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B91372EB-3DD3-4380-8F70-FC7E93C65AB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30A11351-99E1-4EB0-8EDD-B9E68C94F22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545EC35D-BC96-42D8-BFB3-1C5DA3C3B32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7235E9E8-3CDB-4FEB-8E37-C9842F6D762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4DF02F89-D3B7-406F-AD76-02AAFC7DB38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80491128-7406-4BEC-96A3-F5FD92FBDAB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5D997786-C596-44DB-9863-EA1C2831ABE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1C1B6F9A-2742-457E-B0FA-17ADD71D69C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326355CD-1AC3-4B99-B04E-77A3B85165E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488E8B93-E38D-4CE8-8396-483486622AA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58628CD-3949-4791-9C3E-6CA36033AF6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DA24D26C-1D77-4847-9964-244043D54B58}"/>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3C6A4ABF-AC09-4656-B712-CD80FCAAFFE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34D5920D-B628-439C-BD63-0A9AF38CBD4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ACF46FD9-9930-4D87-A435-2DEEAB7AAD21}"/>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37060C3C-6C58-4FB5-A5FF-76AF67AD070C}"/>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E3FC6DCD-B0F9-4CF7-8E18-25E1D342E54F}"/>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BB8C66DE-753A-40CA-B944-B67E0BD9867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BF80D238-8C72-42BE-8B2A-9003C3050F4B}"/>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A1B459E6-B853-4092-AAD2-D5BBA1D6228C}"/>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49627E68-D93B-459B-B5E5-9E0D6A5C529E}"/>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6FE6B4D4-99A6-4DB4-9DDC-E40B9EA89021}"/>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A4B7286-9994-43EF-AC05-4318F9F9D1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E64B3A3-29EE-4EDA-A341-4513A19FEA9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C1623DD-B474-41F8-8775-4B2D1552083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D3B821D-4BB8-4BD4-BA45-7CFBA168913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DEBD891-A382-4D5A-811D-8D3A29DDA1A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111942</xdr:rowOff>
    </xdr:from>
    <xdr:to>
      <xdr:col>24</xdr:col>
      <xdr:colOff>114300</xdr:colOff>
      <xdr:row>104</xdr:row>
      <xdr:rowOff>42092</xdr:rowOff>
    </xdr:to>
    <xdr:sp macro="" textlink="">
      <xdr:nvSpPr>
        <xdr:cNvPr id="421" name="楕円 420">
          <a:extLst>
            <a:ext uri="{FF2B5EF4-FFF2-40B4-BE49-F238E27FC236}">
              <a16:creationId xmlns:a16="http://schemas.microsoft.com/office/drawing/2014/main" id="{650FD8EE-666F-4746-A490-399AC11D696C}"/>
            </a:ext>
          </a:extLst>
        </xdr:cNvPr>
        <xdr:cNvSpPr/>
      </xdr:nvSpPr>
      <xdr:spPr>
        <a:xfrm>
          <a:off x="45847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134819</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8BAA000C-0F21-4D2F-B14D-54A1D32CB9F6}"/>
            </a:ext>
          </a:extLst>
        </xdr:cNvPr>
        <xdr:cNvSpPr txBox="1"/>
      </xdr:nvSpPr>
      <xdr:spPr>
        <a:xfrm>
          <a:off x="4673600" y="1762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102144</xdr:rowOff>
    </xdr:from>
    <xdr:to>
      <xdr:col>20</xdr:col>
      <xdr:colOff>38100</xdr:colOff>
      <xdr:row>104</xdr:row>
      <xdr:rowOff>32294</xdr:rowOff>
    </xdr:to>
    <xdr:sp macro="" textlink="">
      <xdr:nvSpPr>
        <xdr:cNvPr id="423" name="楕円 422">
          <a:extLst>
            <a:ext uri="{FF2B5EF4-FFF2-40B4-BE49-F238E27FC236}">
              <a16:creationId xmlns:a16="http://schemas.microsoft.com/office/drawing/2014/main" id="{6D4C094F-A1AF-453D-99E4-465F57569D1F}"/>
            </a:ext>
          </a:extLst>
        </xdr:cNvPr>
        <xdr:cNvSpPr/>
      </xdr:nvSpPr>
      <xdr:spPr>
        <a:xfrm>
          <a:off x="3746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152944</xdr:rowOff>
    </xdr:from>
    <xdr:to>
      <xdr:col>24</xdr:col>
      <xdr:colOff>63500</xdr:colOff>
      <xdr:row>103</xdr:row>
      <xdr:rowOff>162742</xdr:rowOff>
    </xdr:to>
    <xdr:cxnSp macro="">
      <xdr:nvCxnSpPr>
        <xdr:cNvPr id="424" name="直線コネクタ 423">
          <a:extLst>
            <a:ext uri="{FF2B5EF4-FFF2-40B4-BE49-F238E27FC236}">
              <a16:creationId xmlns:a16="http://schemas.microsoft.com/office/drawing/2014/main" id="{7901C733-A40B-45A5-BA06-DD4322C04EE9}"/>
            </a:ext>
          </a:extLst>
        </xdr:cNvPr>
        <xdr:cNvCxnSpPr/>
      </xdr:nvCxnSpPr>
      <xdr:spPr>
        <a:xfrm>
          <a:off x="3797300" y="178122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76019</xdr:rowOff>
    </xdr:from>
    <xdr:to>
      <xdr:col>15</xdr:col>
      <xdr:colOff>101600</xdr:colOff>
      <xdr:row>104</xdr:row>
      <xdr:rowOff>6169</xdr:rowOff>
    </xdr:to>
    <xdr:sp macro="" textlink="">
      <xdr:nvSpPr>
        <xdr:cNvPr id="425" name="楕円 424">
          <a:extLst>
            <a:ext uri="{FF2B5EF4-FFF2-40B4-BE49-F238E27FC236}">
              <a16:creationId xmlns:a16="http://schemas.microsoft.com/office/drawing/2014/main" id="{76EF5F90-BF51-40B3-843F-F10A47E2CC13}"/>
            </a:ext>
          </a:extLst>
        </xdr:cNvPr>
        <xdr:cNvSpPr/>
      </xdr:nvSpPr>
      <xdr:spPr>
        <a:xfrm>
          <a:off x="2857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126819</xdr:rowOff>
    </xdr:from>
    <xdr:to>
      <xdr:col>19</xdr:col>
      <xdr:colOff>177800</xdr:colOff>
      <xdr:row>103</xdr:row>
      <xdr:rowOff>152944</xdr:rowOff>
    </xdr:to>
    <xdr:cxnSp macro="">
      <xdr:nvCxnSpPr>
        <xdr:cNvPr id="426" name="直線コネクタ 425">
          <a:extLst>
            <a:ext uri="{FF2B5EF4-FFF2-40B4-BE49-F238E27FC236}">
              <a16:creationId xmlns:a16="http://schemas.microsoft.com/office/drawing/2014/main" id="{AD3CBE45-549C-4461-B18E-5C97E89EDBFB}"/>
            </a:ext>
          </a:extLst>
        </xdr:cNvPr>
        <xdr:cNvCxnSpPr/>
      </xdr:nvCxnSpPr>
      <xdr:spPr>
        <a:xfrm>
          <a:off x="2908300" y="177861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51526</xdr:rowOff>
    </xdr:from>
    <xdr:to>
      <xdr:col>10</xdr:col>
      <xdr:colOff>165100</xdr:colOff>
      <xdr:row>103</xdr:row>
      <xdr:rowOff>153126</xdr:rowOff>
    </xdr:to>
    <xdr:sp macro="" textlink="">
      <xdr:nvSpPr>
        <xdr:cNvPr id="427" name="楕円 426">
          <a:extLst>
            <a:ext uri="{FF2B5EF4-FFF2-40B4-BE49-F238E27FC236}">
              <a16:creationId xmlns:a16="http://schemas.microsoft.com/office/drawing/2014/main" id="{45BBB9FD-B5E9-4FD6-884A-7210060BFAA5}"/>
            </a:ext>
          </a:extLst>
        </xdr:cNvPr>
        <xdr:cNvSpPr/>
      </xdr:nvSpPr>
      <xdr:spPr>
        <a:xfrm>
          <a:off x="1968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102326</xdr:rowOff>
    </xdr:from>
    <xdr:to>
      <xdr:col>15</xdr:col>
      <xdr:colOff>50800</xdr:colOff>
      <xdr:row>103</xdr:row>
      <xdr:rowOff>126819</xdr:rowOff>
    </xdr:to>
    <xdr:cxnSp macro="">
      <xdr:nvCxnSpPr>
        <xdr:cNvPr id="428" name="直線コネクタ 427">
          <a:extLst>
            <a:ext uri="{FF2B5EF4-FFF2-40B4-BE49-F238E27FC236}">
              <a16:creationId xmlns:a16="http://schemas.microsoft.com/office/drawing/2014/main" id="{04A76E2F-4C79-4A47-ABAA-BF8C85270889}"/>
            </a:ext>
          </a:extLst>
        </xdr:cNvPr>
        <xdr:cNvCxnSpPr/>
      </xdr:nvCxnSpPr>
      <xdr:spPr>
        <a:xfrm>
          <a:off x="2019300" y="177616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23768</xdr:rowOff>
    </xdr:from>
    <xdr:to>
      <xdr:col>6</xdr:col>
      <xdr:colOff>38100</xdr:colOff>
      <xdr:row>103</xdr:row>
      <xdr:rowOff>125368</xdr:rowOff>
    </xdr:to>
    <xdr:sp macro="" textlink="">
      <xdr:nvSpPr>
        <xdr:cNvPr id="429" name="楕円 428">
          <a:extLst>
            <a:ext uri="{FF2B5EF4-FFF2-40B4-BE49-F238E27FC236}">
              <a16:creationId xmlns:a16="http://schemas.microsoft.com/office/drawing/2014/main" id="{174005BE-9A0C-4ECA-961F-FD30D8901E50}"/>
            </a:ext>
          </a:extLst>
        </xdr:cNvPr>
        <xdr:cNvSpPr/>
      </xdr:nvSpPr>
      <xdr:spPr>
        <a:xfrm>
          <a:off x="1079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74568</xdr:rowOff>
    </xdr:from>
    <xdr:to>
      <xdr:col>10</xdr:col>
      <xdr:colOff>114300</xdr:colOff>
      <xdr:row>103</xdr:row>
      <xdr:rowOff>102326</xdr:rowOff>
    </xdr:to>
    <xdr:cxnSp macro="">
      <xdr:nvCxnSpPr>
        <xdr:cNvPr id="430" name="直線コネクタ 429">
          <a:extLst>
            <a:ext uri="{FF2B5EF4-FFF2-40B4-BE49-F238E27FC236}">
              <a16:creationId xmlns:a16="http://schemas.microsoft.com/office/drawing/2014/main" id="{29F2C87E-917C-475D-9D5E-CDFD9C8A3BAA}"/>
            </a:ext>
          </a:extLst>
        </xdr:cNvPr>
        <xdr:cNvCxnSpPr/>
      </xdr:nvCxnSpPr>
      <xdr:spPr>
        <a:xfrm>
          <a:off x="1130300" y="1773391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2644230D-6010-4BCE-ADE5-F4C65352BCDB}"/>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E03BE97B-DCCC-43A4-886D-8AC637916034}"/>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241F994B-B76C-424E-B663-E8FDD2BCACC0}"/>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48AC3D11-F89B-4DCD-B109-6A108C8ECB23}"/>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48821</xdr:rowOff>
    </xdr:from>
    <xdr:ext cx="405111" cy="259045"/>
    <xdr:sp macro="" textlink="">
      <xdr:nvSpPr>
        <xdr:cNvPr id="435" name="n_1mainValue【市民会館】&#10;有形固定資産減価償却率">
          <a:extLst>
            <a:ext uri="{FF2B5EF4-FFF2-40B4-BE49-F238E27FC236}">
              <a16:creationId xmlns:a16="http://schemas.microsoft.com/office/drawing/2014/main" id="{CB61F3B4-12C9-496D-A189-E3889F0491D5}"/>
            </a:ext>
          </a:extLst>
        </xdr:cNvPr>
        <xdr:cNvSpPr txBox="1"/>
      </xdr:nvSpPr>
      <xdr:spPr>
        <a:xfrm>
          <a:off x="35820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22696</xdr:rowOff>
    </xdr:from>
    <xdr:ext cx="405111" cy="259045"/>
    <xdr:sp macro="" textlink="">
      <xdr:nvSpPr>
        <xdr:cNvPr id="436" name="n_2mainValue【市民会館】&#10;有形固定資産減価償却率">
          <a:extLst>
            <a:ext uri="{FF2B5EF4-FFF2-40B4-BE49-F238E27FC236}">
              <a16:creationId xmlns:a16="http://schemas.microsoft.com/office/drawing/2014/main" id="{040429BA-9EB0-4CD1-AE9B-59702E3AE87A}"/>
            </a:ext>
          </a:extLst>
        </xdr:cNvPr>
        <xdr:cNvSpPr txBox="1"/>
      </xdr:nvSpPr>
      <xdr:spPr>
        <a:xfrm>
          <a:off x="2705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169653</xdr:rowOff>
    </xdr:from>
    <xdr:ext cx="405111" cy="259045"/>
    <xdr:sp macro="" textlink="">
      <xdr:nvSpPr>
        <xdr:cNvPr id="437" name="n_3mainValue【市民会館】&#10;有形固定資産減価償却率">
          <a:extLst>
            <a:ext uri="{FF2B5EF4-FFF2-40B4-BE49-F238E27FC236}">
              <a16:creationId xmlns:a16="http://schemas.microsoft.com/office/drawing/2014/main" id="{46F7B65E-F399-430B-9973-2933A3966A57}"/>
            </a:ext>
          </a:extLst>
        </xdr:cNvPr>
        <xdr:cNvSpPr txBox="1"/>
      </xdr:nvSpPr>
      <xdr:spPr>
        <a:xfrm>
          <a:off x="1816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141895</xdr:rowOff>
    </xdr:from>
    <xdr:ext cx="405111" cy="259045"/>
    <xdr:sp macro="" textlink="">
      <xdr:nvSpPr>
        <xdr:cNvPr id="438" name="n_4mainValue【市民会館】&#10;有形固定資産減価償却率">
          <a:extLst>
            <a:ext uri="{FF2B5EF4-FFF2-40B4-BE49-F238E27FC236}">
              <a16:creationId xmlns:a16="http://schemas.microsoft.com/office/drawing/2014/main" id="{A9B4AB0D-D77D-4252-84D1-93EFC8BDDFBA}"/>
            </a:ext>
          </a:extLst>
        </xdr:cNvPr>
        <xdr:cNvSpPr txBox="1"/>
      </xdr:nvSpPr>
      <xdr:spPr>
        <a:xfrm>
          <a:off x="927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73549F-8415-4D44-BDC1-1EBBE62DFB9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34E73618-4562-4378-97AB-987D5635735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BD633400-A3E3-466C-8EEB-773FB309D7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E297A730-BBB2-49DB-9CA5-F5A0D40E17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81629308-F971-4F0D-A9B6-B865EE9AF6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95DD945A-308F-49B0-A3E3-D1E53DC59C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DC7942B9-300F-48DB-92B6-2852B7F5111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FA0FD4AE-0B65-453E-9EBF-A5E1B2B30D4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D0F5339-17E6-4135-8DDA-7508438167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7191281F-8B14-4D60-A08D-B0EE9B390B0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FAB563E4-3C06-4527-8863-C54A0BEC4DC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3500B654-C046-4622-B45A-078029EE9F3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6FC1E71D-374A-4CAA-B3BB-581C7A8B72E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37737C4F-47FF-4675-82BE-C10D583D0F1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A125F89F-5483-4868-B70F-78899777284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77556F7D-99CD-49B4-A52F-CF8B1F0B7C2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84FA3FB4-742E-4067-95C2-EFAD7FD71F5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292886A3-9183-4505-B1B8-304F440B6F7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B3BF083A-482C-47F3-9299-C0D8E5D42CE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E01C6B8E-5EFC-44FC-B856-173BB29F658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75FF84DC-1A1A-4595-A979-C7BC064A4A3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7CAE9192-CFF2-47F5-AF7B-FD618513E5C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2EA4BC37-EE66-439D-852D-2712156021B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7E4CEB60-220D-498D-A327-6A61DC706068}"/>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DBD2FE90-9B2F-4445-B99B-6F6B28EC0394}"/>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986AC6AE-61A6-402C-9E84-15EF43215491}"/>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44563975-AC3F-4FFF-8D9E-C272B81D0D9B}"/>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4B13DE52-A7B6-4C1B-9E5E-4076DBDAA5DA}"/>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7318CE08-E4FA-4F72-B68A-713D40809F94}"/>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C5312CFC-E74F-4C00-900D-DF95981FE421}"/>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40E3FADF-611E-41F6-9589-B38407A53756}"/>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B092EB35-21F8-414F-BC04-DA336E922F63}"/>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B21441C3-BCE5-461B-A859-8BAFC1DAD359}"/>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6C258EDB-6542-46A6-A970-B6A2294C731E}"/>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9A523A4-2E93-4315-BB39-4BE079663C8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746AC13-1B09-4295-B714-50F0C60C2A6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F024B2B-55DD-47EA-9AD8-C2279C9DA78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A6231C3-77B1-470D-8B96-4AAE4D4F8FD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6CA17C4-5358-47C1-8E91-AA1EC65E710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74930</xdr:rowOff>
    </xdr:from>
    <xdr:to>
      <xdr:col>55</xdr:col>
      <xdr:colOff>50800</xdr:colOff>
      <xdr:row>108</xdr:row>
      <xdr:rowOff>5080</xdr:rowOff>
    </xdr:to>
    <xdr:sp macro="" textlink="">
      <xdr:nvSpPr>
        <xdr:cNvPr id="478" name="楕円 477">
          <a:extLst>
            <a:ext uri="{FF2B5EF4-FFF2-40B4-BE49-F238E27FC236}">
              <a16:creationId xmlns:a16="http://schemas.microsoft.com/office/drawing/2014/main" id="{FCC26E28-78D1-4CFB-BF09-00989BE3FFDD}"/>
            </a:ext>
          </a:extLst>
        </xdr:cNvPr>
        <xdr:cNvSpPr/>
      </xdr:nvSpPr>
      <xdr:spPr>
        <a:xfrm>
          <a:off x="104267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53357</xdr:rowOff>
    </xdr:from>
    <xdr:ext cx="469744" cy="259045"/>
    <xdr:sp macro="" textlink="">
      <xdr:nvSpPr>
        <xdr:cNvPr id="479" name="【市民会館】&#10;一人当たり面積該当値テキスト">
          <a:extLst>
            <a:ext uri="{FF2B5EF4-FFF2-40B4-BE49-F238E27FC236}">
              <a16:creationId xmlns:a16="http://schemas.microsoft.com/office/drawing/2014/main" id="{E7D4B77A-7FB0-40C4-90CF-2C96A770CBAF}"/>
            </a:ext>
          </a:extLst>
        </xdr:cNvPr>
        <xdr:cNvSpPr txBox="1"/>
      </xdr:nvSpPr>
      <xdr:spPr>
        <a:xfrm>
          <a:off x="10515600"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76836</xdr:rowOff>
    </xdr:from>
    <xdr:to>
      <xdr:col>50</xdr:col>
      <xdr:colOff>165100</xdr:colOff>
      <xdr:row>108</xdr:row>
      <xdr:rowOff>6986</xdr:rowOff>
    </xdr:to>
    <xdr:sp macro="" textlink="">
      <xdr:nvSpPr>
        <xdr:cNvPr id="480" name="楕円 479">
          <a:extLst>
            <a:ext uri="{FF2B5EF4-FFF2-40B4-BE49-F238E27FC236}">
              <a16:creationId xmlns:a16="http://schemas.microsoft.com/office/drawing/2014/main" id="{3264234A-04E6-4D84-8D28-56499D901E73}"/>
            </a:ext>
          </a:extLst>
        </xdr:cNvPr>
        <xdr:cNvSpPr/>
      </xdr:nvSpPr>
      <xdr:spPr>
        <a:xfrm>
          <a:off x="9588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125730</xdr:rowOff>
    </xdr:from>
    <xdr:to>
      <xdr:col>55</xdr:col>
      <xdr:colOff>0</xdr:colOff>
      <xdr:row>107</xdr:row>
      <xdr:rowOff>127636</xdr:rowOff>
    </xdr:to>
    <xdr:cxnSp macro="">
      <xdr:nvCxnSpPr>
        <xdr:cNvPr id="481" name="直線コネクタ 480">
          <a:extLst>
            <a:ext uri="{FF2B5EF4-FFF2-40B4-BE49-F238E27FC236}">
              <a16:creationId xmlns:a16="http://schemas.microsoft.com/office/drawing/2014/main" id="{DE7B62A2-9808-4645-A21E-EB90FDF97CE1}"/>
            </a:ext>
          </a:extLst>
        </xdr:cNvPr>
        <xdr:cNvCxnSpPr/>
      </xdr:nvCxnSpPr>
      <xdr:spPr>
        <a:xfrm flipV="1">
          <a:off x="9639300" y="184708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78739</xdr:rowOff>
    </xdr:from>
    <xdr:to>
      <xdr:col>46</xdr:col>
      <xdr:colOff>38100</xdr:colOff>
      <xdr:row>108</xdr:row>
      <xdr:rowOff>8889</xdr:rowOff>
    </xdr:to>
    <xdr:sp macro="" textlink="">
      <xdr:nvSpPr>
        <xdr:cNvPr id="482" name="楕円 481">
          <a:extLst>
            <a:ext uri="{FF2B5EF4-FFF2-40B4-BE49-F238E27FC236}">
              <a16:creationId xmlns:a16="http://schemas.microsoft.com/office/drawing/2014/main" id="{733593B4-6516-4221-87AC-033C7512F519}"/>
            </a:ext>
          </a:extLst>
        </xdr:cNvPr>
        <xdr:cNvSpPr/>
      </xdr:nvSpPr>
      <xdr:spPr>
        <a:xfrm>
          <a:off x="8699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127636</xdr:rowOff>
    </xdr:from>
    <xdr:to>
      <xdr:col>50</xdr:col>
      <xdr:colOff>114300</xdr:colOff>
      <xdr:row>107</xdr:row>
      <xdr:rowOff>129539</xdr:rowOff>
    </xdr:to>
    <xdr:cxnSp macro="">
      <xdr:nvCxnSpPr>
        <xdr:cNvPr id="483" name="直線コネクタ 482">
          <a:extLst>
            <a:ext uri="{FF2B5EF4-FFF2-40B4-BE49-F238E27FC236}">
              <a16:creationId xmlns:a16="http://schemas.microsoft.com/office/drawing/2014/main" id="{B3568558-B5F4-46F4-A899-0A3A1D8A5E66}"/>
            </a:ext>
          </a:extLst>
        </xdr:cNvPr>
        <xdr:cNvCxnSpPr/>
      </xdr:nvCxnSpPr>
      <xdr:spPr>
        <a:xfrm flipV="1">
          <a:off x="8750300" y="184727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78739</xdr:rowOff>
    </xdr:from>
    <xdr:to>
      <xdr:col>41</xdr:col>
      <xdr:colOff>101600</xdr:colOff>
      <xdr:row>108</xdr:row>
      <xdr:rowOff>8889</xdr:rowOff>
    </xdr:to>
    <xdr:sp macro="" textlink="">
      <xdr:nvSpPr>
        <xdr:cNvPr id="484" name="楕円 483">
          <a:extLst>
            <a:ext uri="{FF2B5EF4-FFF2-40B4-BE49-F238E27FC236}">
              <a16:creationId xmlns:a16="http://schemas.microsoft.com/office/drawing/2014/main" id="{01F759A8-8290-4209-9631-8CED322AB9A4}"/>
            </a:ext>
          </a:extLst>
        </xdr:cNvPr>
        <xdr:cNvSpPr/>
      </xdr:nvSpPr>
      <xdr:spPr>
        <a:xfrm>
          <a:off x="7810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129539</xdr:rowOff>
    </xdr:from>
    <xdr:to>
      <xdr:col>45</xdr:col>
      <xdr:colOff>177800</xdr:colOff>
      <xdr:row>107</xdr:row>
      <xdr:rowOff>129539</xdr:rowOff>
    </xdr:to>
    <xdr:cxnSp macro="">
      <xdr:nvCxnSpPr>
        <xdr:cNvPr id="485" name="直線コネクタ 484">
          <a:extLst>
            <a:ext uri="{FF2B5EF4-FFF2-40B4-BE49-F238E27FC236}">
              <a16:creationId xmlns:a16="http://schemas.microsoft.com/office/drawing/2014/main" id="{2A022159-DE56-4D7B-80A8-0A665CF66F0D}"/>
            </a:ext>
          </a:extLst>
        </xdr:cNvPr>
        <xdr:cNvCxnSpPr/>
      </xdr:nvCxnSpPr>
      <xdr:spPr>
        <a:xfrm>
          <a:off x="7861300" y="1847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78739</xdr:rowOff>
    </xdr:from>
    <xdr:to>
      <xdr:col>36</xdr:col>
      <xdr:colOff>165100</xdr:colOff>
      <xdr:row>108</xdr:row>
      <xdr:rowOff>8889</xdr:rowOff>
    </xdr:to>
    <xdr:sp macro="" textlink="">
      <xdr:nvSpPr>
        <xdr:cNvPr id="486" name="楕円 485">
          <a:extLst>
            <a:ext uri="{FF2B5EF4-FFF2-40B4-BE49-F238E27FC236}">
              <a16:creationId xmlns:a16="http://schemas.microsoft.com/office/drawing/2014/main" id="{78E63E74-67C2-4987-913C-2B9E7E7F4392}"/>
            </a:ext>
          </a:extLst>
        </xdr:cNvPr>
        <xdr:cNvSpPr/>
      </xdr:nvSpPr>
      <xdr:spPr>
        <a:xfrm>
          <a:off x="6921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129539</xdr:rowOff>
    </xdr:from>
    <xdr:to>
      <xdr:col>41</xdr:col>
      <xdr:colOff>50800</xdr:colOff>
      <xdr:row>107</xdr:row>
      <xdr:rowOff>129539</xdr:rowOff>
    </xdr:to>
    <xdr:cxnSp macro="">
      <xdr:nvCxnSpPr>
        <xdr:cNvPr id="487" name="直線コネクタ 486">
          <a:extLst>
            <a:ext uri="{FF2B5EF4-FFF2-40B4-BE49-F238E27FC236}">
              <a16:creationId xmlns:a16="http://schemas.microsoft.com/office/drawing/2014/main" id="{9EE0A1D8-B4B4-49AD-AA5E-87A005F39A49}"/>
            </a:ext>
          </a:extLst>
        </xdr:cNvPr>
        <xdr:cNvCxnSpPr/>
      </xdr:nvCxnSpPr>
      <xdr:spPr>
        <a:xfrm>
          <a:off x="6972300" y="1847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44DC94D3-8C33-4C33-9CBB-C9238D36406E}"/>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A9D05781-1D51-4AA0-B81E-A67AA90D4293}"/>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F533F525-F2B8-415E-9CB9-D76683F77DC8}"/>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542ED9D8-2CB9-47DC-96D0-F5F7AD0AEED3}"/>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169563</xdr:rowOff>
    </xdr:from>
    <xdr:ext cx="469744" cy="259045"/>
    <xdr:sp macro="" textlink="">
      <xdr:nvSpPr>
        <xdr:cNvPr id="492" name="n_1mainValue【市民会館】&#10;一人当たり面積">
          <a:extLst>
            <a:ext uri="{FF2B5EF4-FFF2-40B4-BE49-F238E27FC236}">
              <a16:creationId xmlns:a16="http://schemas.microsoft.com/office/drawing/2014/main" id="{478FD4AD-FCD4-4712-95DC-3520D5DB5FBE}"/>
            </a:ext>
          </a:extLst>
        </xdr:cNvPr>
        <xdr:cNvSpPr txBox="1"/>
      </xdr:nvSpPr>
      <xdr:spPr>
        <a:xfrm>
          <a:off x="93917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xdr:rowOff>
    </xdr:from>
    <xdr:ext cx="469744" cy="259045"/>
    <xdr:sp macro="" textlink="">
      <xdr:nvSpPr>
        <xdr:cNvPr id="493" name="n_2mainValue【市民会館】&#10;一人当たり面積">
          <a:extLst>
            <a:ext uri="{FF2B5EF4-FFF2-40B4-BE49-F238E27FC236}">
              <a16:creationId xmlns:a16="http://schemas.microsoft.com/office/drawing/2014/main" id="{9D2DBA22-A209-4E17-A593-4459A3D92498}"/>
            </a:ext>
          </a:extLst>
        </xdr:cNvPr>
        <xdr:cNvSpPr txBox="1"/>
      </xdr:nvSpPr>
      <xdr:spPr>
        <a:xfrm>
          <a:off x="8515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xdr:rowOff>
    </xdr:from>
    <xdr:ext cx="469744" cy="259045"/>
    <xdr:sp macro="" textlink="">
      <xdr:nvSpPr>
        <xdr:cNvPr id="494" name="n_3mainValue【市民会館】&#10;一人当たり面積">
          <a:extLst>
            <a:ext uri="{FF2B5EF4-FFF2-40B4-BE49-F238E27FC236}">
              <a16:creationId xmlns:a16="http://schemas.microsoft.com/office/drawing/2014/main" id="{C00C88B0-0229-47C6-8FDD-3B4BF162C268}"/>
            </a:ext>
          </a:extLst>
        </xdr:cNvPr>
        <xdr:cNvSpPr txBox="1"/>
      </xdr:nvSpPr>
      <xdr:spPr>
        <a:xfrm>
          <a:off x="7626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xdr:rowOff>
    </xdr:from>
    <xdr:ext cx="469744" cy="259045"/>
    <xdr:sp macro="" textlink="">
      <xdr:nvSpPr>
        <xdr:cNvPr id="495" name="n_4mainValue【市民会館】&#10;一人当たり面積">
          <a:extLst>
            <a:ext uri="{FF2B5EF4-FFF2-40B4-BE49-F238E27FC236}">
              <a16:creationId xmlns:a16="http://schemas.microsoft.com/office/drawing/2014/main" id="{6ACF28D7-CE18-4841-976B-AA4CB0B10E08}"/>
            </a:ext>
          </a:extLst>
        </xdr:cNvPr>
        <xdr:cNvSpPr txBox="1"/>
      </xdr:nvSpPr>
      <xdr:spPr>
        <a:xfrm>
          <a:off x="6737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5BCB95C2-51CE-4E19-9D80-9727AF60C63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3764B122-C190-4094-952C-88EB677050C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10B55F02-CD59-4A11-9F31-CB2276D456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652C2FBE-4F21-483B-82F8-9D4101C74B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69AAC10F-1ADA-47F1-A7FE-2B99326BE1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979FF78-75EE-43FA-8EE7-AEB6B14A43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EF856811-6063-4408-B9D8-B85CB20B3C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53F6B25B-7F5A-4753-A57E-ADED6EC3FA5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24EFEE76-8FAD-4699-9D46-0BDCCDB732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513373CD-213C-4200-9DCB-5738767932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94360278-3FCB-4F2E-8DDC-4845369F83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AC55297F-575D-4D4B-89E7-2FE6092A0B1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7BF8CD07-D1D7-4B73-88BD-543D0C50D28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79F677FE-3BD3-4B72-BCCA-40C3EECA0CB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A37B97BF-C5FF-4FD0-A3E7-5E6517D4460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780212DA-EBB0-47EE-B950-A71854E4B1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3711B665-BC5E-4C38-800E-FE7BDC8EF9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BF83440C-0999-4DE2-97E1-D2104A424FE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25FF2166-9879-4263-8B5A-CDD7E8A6D24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A5431A8E-9FFB-4211-8BE7-5996223FE90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10338F3B-9267-4919-B021-BA87DDA349B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D79B74AA-6998-4B64-A124-38D349E9E7D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79C622FF-EB41-4B6F-B8D3-DD8DB16451D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AE581179-EAE3-46CF-A54D-4C7CF509EA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ECDB330A-0574-40D1-9157-300B644CED0A}"/>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46E1B0EC-C5CA-4774-847D-10909136F1D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B5BBB702-5BA4-4F26-BEC2-F5D9D508349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7ADA247B-B5EA-499D-AB3A-3BCE8756E237}"/>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C4A90AC5-C132-4AC4-BB95-73273EEAD653}"/>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9570E4DC-9FE0-4E78-846B-83A3559A3051}"/>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6CE0919E-2682-4D55-A78F-144B90C8F47B}"/>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FB4437DF-F9D7-414F-8909-9801A9B617F5}"/>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1AF2CD38-A56D-40EC-99B4-4C22EB24C27E}"/>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3803DA3D-725E-41FC-9E40-88A1E66CF4E3}"/>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A6756127-6942-4C43-8342-2308383A0539}"/>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F930F43-E8A0-4288-A569-DFBC86723F7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8D9CD3F-5218-4D99-8864-9D7A8AE81AC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2BE98DD-AD28-420C-81E2-B3F2FBC235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0150132-5187-41C2-A0D0-A7EFC55A52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4D86E13-C439-4399-BFCF-43774A0B49A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122555</xdr:rowOff>
    </xdr:from>
    <xdr:to>
      <xdr:col>85</xdr:col>
      <xdr:colOff>177800</xdr:colOff>
      <xdr:row>33</xdr:row>
      <xdr:rowOff>52705</xdr:rowOff>
    </xdr:to>
    <xdr:sp macro="" textlink="">
      <xdr:nvSpPr>
        <xdr:cNvPr id="536" name="楕円 535">
          <a:extLst>
            <a:ext uri="{FF2B5EF4-FFF2-40B4-BE49-F238E27FC236}">
              <a16:creationId xmlns:a16="http://schemas.microsoft.com/office/drawing/2014/main" id="{AC2B6187-F4C0-47A1-AE56-BE6C0AEFB967}"/>
            </a:ext>
          </a:extLst>
        </xdr:cNvPr>
        <xdr:cNvSpPr/>
      </xdr:nvSpPr>
      <xdr:spPr>
        <a:xfrm>
          <a:off x="16268700" y="56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47007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42389ED-A4B8-4210-BFE6-7D0EB632F1FA}"/>
            </a:ext>
          </a:extLst>
        </xdr:cNvPr>
        <xdr:cNvSpPr txBox="1"/>
      </xdr:nvSpPr>
      <xdr:spPr>
        <a:xfrm>
          <a:off x="16357600" y="553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8" name="楕円 537">
          <a:extLst>
            <a:ext uri="{FF2B5EF4-FFF2-40B4-BE49-F238E27FC236}">
              <a16:creationId xmlns:a16="http://schemas.microsoft.com/office/drawing/2014/main" id="{88C97EAC-F741-4993-BF44-0DAEB05FFF23}"/>
            </a:ext>
          </a:extLst>
        </xdr:cNvPr>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33</xdr:row>
      <xdr:rowOff>1905</xdr:rowOff>
    </xdr:to>
    <xdr:cxnSp macro="">
      <xdr:nvCxnSpPr>
        <xdr:cNvPr id="539" name="直線コネクタ 538">
          <a:extLst>
            <a:ext uri="{FF2B5EF4-FFF2-40B4-BE49-F238E27FC236}">
              <a16:creationId xmlns:a16="http://schemas.microsoft.com/office/drawing/2014/main" id="{EC160C20-2296-42DE-8DA5-FE820CD61D51}"/>
            </a:ext>
          </a:extLst>
        </xdr:cNvPr>
        <xdr:cNvCxnSpPr/>
      </xdr:nvCxnSpPr>
      <xdr:spPr>
        <a:xfrm>
          <a:off x="15481300" y="56540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113030</xdr:rowOff>
    </xdr:from>
    <xdr:to>
      <xdr:col>76</xdr:col>
      <xdr:colOff>165100</xdr:colOff>
      <xdr:row>33</xdr:row>
      <xdr:rowOff>43180</xdr:rowOff>
    </xdr:to>
    <xdr:sp macro="" textlink="">
      <xdr:nvSpPr>
        <xdr:cNvPr id="540" name="楕円 539">
          <a:extLst>
            <a:ext uri="{FF2B5EF4-FFF2-40B4-BE49-F238E27FC236}">
              <a16:creationId xmlns:a16="http://schemas.microsoft.com/office/drawing/2014/main" id="{F5905088-97FD-42E8-BCDA-2A23B4F3A807}"/>
            </a:ext>
          </a:extLst>
        </xdr:cNvPr>
        <xdr:cNvSpPr/>
      </xdr:nvSpPr>
      <xdr:spPr>
        <a:xfrm>
          <a:off x="14541500" y="55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163830</xdr:rowOff>
    </xdr:from>
    <xdr:to>
      <xdr:col>81</xdr:col>
      <xdr:colOff>50800</xdr:colOff>
      <xdr:row>32</xdr:row>
      <xdr:rowOff>167640</xdr:rowOff>
    </xdr:to>
    <xdr:cxnSp macro="">
      <xdr:nvCxnSpPr>
        <xdr:cNvPr id="541" name="直線コネクタ 540">
          <a:extLst>
            <a:ext uri="{FF2B5EF4-FFF2-40B4-BE49-F238E27FC236}">
              <a16:creationId xmlns:a16="http://schemas.microsoft.com/office/drawing/2014/main" id="{51DCACE8-7900-4B91-84FB-1462434F3C7F}"/>
            </a:ext>
          </a:extLst>
        </xdr:cNvPr>
        <xdr:cNvCxnSpPr/>
      </xdr:nvCxnSpPr>
      <xdr:spPr>
        <a:xfrm>
          <a:off x="14592300" y="56502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73025</xdr:rowOff>
    </xdr:from>
    <xdr:to>
      <xdr:col>72</xdr:col>
      <xdr:colOff>38100</xdr:colOff>
      <xdr:row>37</xdr:row>
      <xdr:rowOff>3175</xdr:rowOff>
    </xdr:to>
    <xdr:sp macro="" textlink="">
      <xdr:nvSpPr>
        <xdr:cNvPr id="542" name="楕円 541">
          <a:extLst>
            <a:ext uri="{FF2B5EF4-FFF2-40B4-BE49-F238E27FC236}">
              <a16:creationId xmlns:a16="http://schemas.microsoft.com/office/drawing/2014/main" id="{AEF4505B-55C5-475D-A6B2-938FE39ED353}"/>
            </a:ext>
          </a:extLst>
        </xdr:cNvPr>
        <xdr:cNvSpPr/>
      </xdr:nvSpPr>
      <xdr:spPr>
        <a:xfrm>
          <a:off x="13652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163830</xdr:rowOff>
    </xdr:from>
    <xdr:to>
      <xdr:col>76</xdr:col>
      <xdr:colOff>114300</xdr:colOff>
      <xdr:row>36</xdr:row>
      <xdr:rowOff>123825</xdr:rowOff>
    </xdr:to>
    <xdr:cxnSp macro="">
      <xdr:nvCxnSpPr>
        <xdr:cNvPr id="543" name="直線コネクタ 542">
          <a:extLst>
            <a:ext uri="{FF2B5EF4-FFF2-40B4-BE49-F238E27FC236}">
              <a16:creationId xmlns:a16="http://schemas.microsoft.com/office/drawing/2014/main" id="{C8B8B4B2-A43A-4A14-AA96-2E34C9AE23CA}"/>
            </a:ext>
          </a:extLst>
        </xdr:cNvPr>
        <xdr:cNvCxnSpPr/>
      </xdr:nvCxnSpPr>
      <xdr:spPr>
        <a:xfrm flipV="1">
          <a:off x="13703300" y="5650230"/>
          <a:ext cx="889000" cy="64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544" name="楕円 543">
          <a:extLst>
            <a:ext uri="{FF2B5EF4-FFF2-40B4-BE49-F238E27FC236}">
              <a16:creationId xmlns:a16="http://schemas.microsoft.com/office/drawing/2014/main" id="{3B3767EA-3E8D-48A3-BA3E-665D6BF94DBE}"/>
            </a:ext>
          </a:extLst>
        </xdr:cNvPr>
        <xdr:cNvSpPr/>
      </xdr:nvSpPr>
      <xdr:spPr>
        <a:xfrm>
          <a:off x="12763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123825</xdr:rowOff>
    </xdr:from>
    <xdr:to>
      <xdr:col>71</xdr:col>
      <xdr:colOff>177800</xdr:colOff>
      <xdr:row>39</xdr:row>
      <xdr:rowOff>53340</xdr:rowOff>
    </xdr:to>
    <xdr:cxnSp macro="">
      <xdr:nvCxnSpPr>
        <xdr:cNvPr id="545" name="直線コネクタ 544">
          <a:extLst>
            <a:ext uri="{FF2B5EF4-FFF2-40B4-BE49-F238E27FC236}">
              <a16:creationId xmlns:a16="http://schemas.microsoft.com/office/drawing/2014/main" id="{A281ED06-D4BE-493C-BB60-96CB2D2F3CA2}"/>
            </a:ext>
          </a:extLst>
        </xdr:cNvPr>
        <xdr:cNvCxnSpPr/>
      </xdr:nvCxnSpPr>
      <xdr:spPr>
        <a:xfrm flipV="1">
          <a:off x="12814300" y="6296025"/>
          <a:ext cx="889000" cy="4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627BEC59-811F-41F3-A4BE-0BDF60E7C59C}"/>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BDABC39B-3AE5-4896-88FB-B0B9D11384FF}"/>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BEDEE3D9-6913-4F69-B115-D5650F06FE24}"/>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4342DC38-54B1-4F93-B71E-AFCA9EE0652A}"/>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2291990F-7C31-4FCB-A3A9-B8A7CEB93493}"/>
            </a:ext>
          </a:extLst>
        </xdr:cNvPr>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59707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299A4E6F-0A39-41DF-96EA-9144548BB5B7}"/>
            </a:ext>
          </a:extLst>
        </xdr:cNvPr>
        <xdr:cNvSpPr txBox="1"/>
      </xdr:nvSpPr>
      <xdr:spPr>
        <a:xfrm>
          <a:off x="14389744" y="53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19702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4BCA56F5-5B53-4F60-9025-E7345A5E5786}"/>
            </a:ext>
          </a:extLst>
        </xdr:cNvPr>
        <xdr:cNvSpPr txBox="1"/>
      </xdr:nvSpPr>
      <xdr:spPr>
        <a:xfrm>
          <a:off x="13500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95267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181E54A7-4F15-43C0-9AFD-9D38B0E8B377}"/>
            </a:ext>
          </a:extLst>
        </xdr:cNvPr>
        <xdr:cNvSpPr txBox="1"/>
      </xdr:nvSpPr>
      <xdr:spPr>
        <a:xfrm>
          <a:off x="12611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6A3AB52F-FC13-4142-BF39-646F6C8486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DF5E65AC-804C-4FC6-8131-E9F16DFD10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DBB331AB-7689-433F-88C1-A03628A5F9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5534D461-B9C9-4134-A79B-CF3B71F66D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6C452E54-53F7-4BBF-BB80-F8D28CA2EE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A7359A-CC12-4F33-84C8-2D6F29AD45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50FB342F-52CD-4743-A00A-CC889C07F2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83CC46DC-F853-4F0A-93B4-08ADEE8F13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7BD2C6D0-3384-46D8-A619-AA90253A17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11FD152D-C3C8-42E4-AF69-1411327CB00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E7E26C35-4A4B-4C95-819F-6B9FA46CD24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45130F4D-1A20-457E-8C2C-0D4EFEE2AC5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94256843-B5B8-4323-900C-EF5BA267EEF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8A5CFC7D-C944-4D7C-A459-A129EB41D1A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E987D0E8-B50D-4AC7-8CB5-590A08AE53E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97C67FAC-FF89-4E46-BF78-C042E008C36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33E54DB5-0904-459D-BBF4-8F5F6284EC6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59619538-99F1-4BDD-9B12-6AD3087B943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217F746B-3A08-4303-87CB-90BE15DD98E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FC9AFA90-AA73-4CB5-9205-69E77889F27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A171AEED-90BC-499C-A9D7-65AEDE876D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7290B7BC-F002-4526-B746-D141B86D73F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6BBCD058-E821-40AE-BB59-1B3B41F0FC0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7EB2713A-6C1B-4731-A14F-9654EAC6FEDC}"/>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C9FA8D90-489A-45E2-B63A-B901999F94C8}"/>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1110EAE9-ABA9-45C6-B5ED-F666958354B3}"/>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890EAC62-41DA-40D0-A837-6CB55A8CE6BC}"/>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96911AA7-1EC9-4233-8674-688D50A2C922}"/>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AA8E4366-1AC6-4881-992F-DE0BC5A39AEE}"/>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2832BAC8-035F-49B6-B317-2C44F4A4E2D8}"/>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5E65F96F-B6B7-4EC5-848D-30E6DBE16567}"/>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7040F232-1BA4-402B-8CFE-A2090C7CDADE}"/>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784D26A0-43E7-4430-B1C4-A9EB5E1A5776}"/>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AF1CA018-56E0-462C-98F7-0702AE53E002}"/>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9A45E9A-8164-4D62-8198-4BF57B7470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F2A4FC5-87D2-4C7A-B838-437EEF5B28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DAF1F08-5632-4902-947C-51721C41EF9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0A3E919-0601-4B72-880F-238F69DF983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458E257-09C6-412B-8CFA-83434F5AF5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129973</xdr:rowOff>
    </xdr:from>
    <xdr:to>
      <xdr:col>116</xdr:col>
      <xdr:colOff>114300</xdr:colOff>
      <xdr:row>42</xdr:row>
      <xdr:rowOff>60123</xdr:rowOff>
    </xdr:to>
    <xdr:sp macro="" textlink="">
      <xdr:nvSpPr>
        <xdr:cNvPr id="593" name="楕円 592">
          <a:extLst>
            <a:ext uri="{FF2B5EF4-FFF2-40B4-BE49-F238E27FC236}">
              <a16:creationId xmlns:a16="http://schemas.microsoft.com/office/drawing/2014/main" id="{AECB8628-2C0A-4F91-B348-BE4ADAE74DB3}"/>
            </a:ext>
          </a:extLst>
        </xdr:cNvPr>
        <xdr:cNvSpPr/>
      </xdr:nvSpPr>
      <xdr:spPr>
        <a:xfrm>
          <a:off x="22110700" y="71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44900</xdr:rowOff>
    </xdr:from>
    <xdr:ext cx="469744" cy="259045"/>
    <xdr:sp macro="" textlink="">
      <xdr:nvSpPr>
        <xdr:cNvPr id="594" name="【一般廃棄物処理施設】&#10;一人当たり有形固定資産（償却資産）額該当値テキスト">
          <a:extLst>
            <a:ext uri="{FF2B5EF4-FFF2-40B4-BE49-F238E27FC236}">
              <a16:creationId xmlns:a16="http://schemas.microsoft.com/office/drawing/2014/main" id="{B243AFC1-AF59-486C-BE78-90E3772BF7D5}"/>
            </a:ext>
          </a:extLst>
        </xdr:cNvPr>
        <xdr:cNvSpPr txBox="1"/>
      </xdr:nvSpPr>
      <xdr:spPr>
        <a:xfrm>
          <a:off x="22199600" y="707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130191</xdr:rowOff>
    </xdr:from>
    <xdr:to>
      <xdr:col>112</xdr:col>
      <xdr:colOff>38100</xdr:colOff>
      <xdr:row>42</xdr:row>
      <xdr:rowOff>60341</xdr:rowOff>
    </xdr:to>
    <xdr:sp macro="" textlink="">
      <xdr:nvSpPr>
        <xdr:cNvPr id="595" name="楕円 594">
          <a:extLst>
            <a:ext uri="{FF2B5EF4-FFF2-40B4-BE49-F238E27FC236}">
              <a16:creationId xmlns:a16="http://schemas.microsoft.com/office/drawing/2014/main" id="{569797CB-2533-4910-94F3-93A497381090}"/>
            </a:ext>
          </a:extLst>
        </xdr:cNvPr>
        <xdr:cNvSpPr/>
      </xdr:nvSpPr>
      <xdr:spPr>
        <a:xfrm>
          <a:off x="21272500" y="715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9323</xdr:rowOff>
    </xdr:from>
    <xdr:to>
      <xdr:col>116</xdr:col>
      <xdr:colOff>63500</xdr:colOff>
      <xdr:row>42</xdr:row>
      <xdr:rowOff>9541</xdr:rowOff>
    </xdr:to>
    <xdr:cxnSp macro="">
      <xdr:nvCxnSpPr>
        <xdr:cNvPr id="596" name="直線コネクタ 595">
          <a:extLst>
            <a:ext uri="{FF2B5EF4-FFF2-40B4-BE49-F238E27FC236}">
              <a16:creationId xmlns:a16="http://schemas.microsoft.com/office/drawing/2014/main" id="{A37622B9-BC8B-4B23-B96A-656F36CAD718}"/>
            </a:ext>
          </a:extLst>
        </xdr:cNvPr>
        <xdr:cNvCxnSpPr/>
      </xdr:nvCxnSpPr>
      <xdr:spPr>
        <a:xfrm flipV="1">
          <a:off x="21323300" y="7210223"/>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130476</xdr:rowOff>
    </xdr:from>
    <xdr:to>
      <xdr:col>107</xdr:col>
      <xdr:colOff>101600</xdr:colOff>
      <xdr:row>42</xdr:row>
      <xdr:rowOff>60626</xdr:rowOff>
    </xdr:to>
    <xdr:sp macro="" textlink="">
      <xdr:nvSpPr>
        <xdr:cNvPr id="597" name="楕円 596">
          <a:extLst>
            <a:ext uri="{FF2B5EF4-FFF2-40B4-BE49-F238E27FC236}">
              <a16:creationId xmlns:a16="http://schemas.microsoft.com/office/drawing/2014/main" id="{23BC4ED9-B85C-49A7-8CB3-CA05ADC28529}"/>
            </a:ext>
          </a:extLst>
        </xdr:cNvPr>
        <xdr:cNvSpPr/>
      </xdr:nvSpPr>
      <xdr:spPr>
        <a:xfrm>
          <a:off x="20383500" y="71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9541</xdr:rowOff>
    </xdr:from>
    <xdr:to>
      <xdr:col>111</xdr:col>
      <xdr:colOff>177800</xdr:colOff>
      <xdr:row>42</xdr:row>
      <xdr:rowOff>9826</xdr:rowOff>
    </xdr:to>
    <xdr:cxnSp macro="">
      <xdr:nvCxnSpPr>
        <xdr:cNvPr id="598" name="直線コネクタ 597">
          <a:extLst>
            <a:ext uri="{FF2B5EF4-FFF2-40B4-BE49-F238E27FC236}">
              <a16:creationId xmlns:a16="http://schemas.microsoft.com/office/drawing/2014/main" id="{50476943-625E-4F8F-B7DE-5EF1340FF7BF}"/>
            </a:ext>
          </a:extLst>
        </xdr:cNvPr>
        <xdr:cNvCxnSpPr/>
      </xdr:nvCxnSpPr>
      <xdr:spPr>
        <a:xfrm flipV="1">
          <a:off x="20434300" y="7210441"/>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108835</xdr:rowOff>
    </xdr:from>
    <xdr:to>
      <xdr:col>102</xdr:col>
      <xdr:colOff>165100</xdr:colOff>
      <xdr:row>42</xdr:row>
      <xdr:rowOff>38985</xdr:rowOff>
    </xdr:to>
    <xdr:sp macro="" textlink="">
      <xdr:nvSpPr>
        <xdr:cNvPr id="599" name="楕円 598">
          <a:extLst>
            <a:ext uri="{FF2B5EF4-FFF2-40B4-BE49-F238E27FC236}">
              <a16:creationId xmlns:a16="http://schemas.microsoft.com/office/drawing/2014/main" id="{36FFD685-6E9F-4F2C-8753-A37379E3964A}"/>
            </a:ext>
          </a:extLst>
        </xdr:cNvPr>
        <xdr:cNvSpPr/>
      </xdr:nvSpPr>
      <xdr:spPr>
        <a:xfrm>
          <a:off x="19494500" y="71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159635</xdr:rowOff>
    </xdr:from>
    <xdr:to>
      <xdr:col>107</xdr:col>
      <xdr:colOff>50800</xdr:colOff>
      <xdr:row>42</xdr:row>
      <xdr:rowOff>9826</xdr:rowOff>
    </xdr:to>
    <xdr:cxnSp macro="">
      <xdr:nvCxnSpPr>
        <xdr:cNvPr id="600" name="直線コネクタ 599">
          <a:extLst>
            <a:ext uri="{FF2B5EF4-FFF2-40B4-BE49-F238E27FC236}">
              <a16:creationId xmlns:a16="http://schemas.microsoft.com/office/drawing/2014/main" id="{AF8A5347-9381-4330-8BE6-85506C746DC1}"/>
            </a:ext>
          </a:extLst>
        </xdr:cNvPr>
        <xdr:cNvCxnSpPr/>
      </xdr:nvCxnSpPr>
      <xdr:spPr>
        <a:xfrm>
          <a:off x="19545300" y="7189085"/>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48058</xdr:rowOff>
    </xdr:from>
    <xdr:to>
      <xdr:col>98</xdr:col>
      <xdr:colOff>38100</xdr:colOff>
      <xdr:row>41</xdr:row>
      <xdr:rowOff>149658</xdr:rowOff>
    </xdr:to>
    <xdr:sp macro="" textlink="">
      <xdr:nvSpPr>
        <xdr:cNvPr id="601" name="楕円 600">
          <a:extLst>
            <a:ext uri="{FF2B5EF4-FFF2-40B4-BE49-F238E27FC236}">
              <a16:creationId xmlns:a16="http://schemas.microsoft.com/office/drawing/2014/main" id="{F4DC7B77-8AC8-4484-BF37-91E5351FBC8C}"/>
            </a:ext>
          </a:extLst>
        </xdr:cNvPr>
        <xdr:cNvSpPr/>
      </xdr:nvSpPr>
      <xdr:spPr>
        <a:xfrm>
          <a:off x="18605500" y="70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98858</xdr:rowOff>
    </xdr:from>
    <xdr:to>
      <xdr:col>102</xdr:col>
      <xdr:colOff>114300</xdr:colOff>
      <xdr:row>41</xdr:row>
      <xdr:rowOff>159635</xdr:rowOff>
    </xdr:to>
    <xdr:cxnSp macro="">
      <xdr:nvCxnSpPr>
        <xdr:cNvPr id="602" name="直線コネクタ 601">
          <a:extLst>
            <a:ext uri="{FF2B5EF4-FFF2-40B4-BE49-F238E27FC236}">
              <a16:creationId xmlns:a16="http://schemas.microsoft.com/office/drawing/2014/main" id="{C98F58A9-2EA5-4DDC-ABCF-174C157B720B}"/>
            </a:ext>
          </a:extLst>
        </xdr:cNvPr>
        <xdr:cNvCxnSpPr/>
      </xdr:nvCxnSpPr>
      <xdr:spPr>
        <a:xfrm>
          <a:off x="18656300" y="7128308"/>
          <a:ext cx="889000" cy="6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649AC1C4-27EE-4FF7-BCA9-5B20A3735EBC}"/>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59224191-EBEC-4D4A-8275-61926D2CAAD6}"/>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45E9856A-CC90-4D51-9A89-EFCDB91E12AF}"/>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3825F3B8-7DF8-42A6-912D-EE873B5ACE04}"/>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51468</xdr:rowOff>
    </xdr:from>
    <xdr:ext cx="469744" cy="259045"/>
    <xdr:sp macro="" textlink="">
      <xdr:nvSpPr>
        <xdr:cNvPr id="607" name="n_1mainValue【一般廃棄物処理施設】&#10;一人当たり有形固定資産（償却資産）額">
          <a:extLst>
            <a:ext uri="{FF2B5EF4-FFF2-40B4-BE49-F238E27FC236}">
              <a16:creationId xmlns:a16="http://schemas.microsoft.com/office/drawing/2014/main" id="{188732DB-F831-44ED-8335-E59B52964E1B}"/>
            </a:ext>
          </a:extLst>
        </xdr:cNvPr>
        <xdr:cNvSpPr txBox="1"/>
      </xdr:nvSpPr>
      <xdr:spPr>
        <a:xfrm>
          <a:off x="21075728" y="725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51753</xdr:rowOff>
    </xdr:from>
    <xdr:ext cx="469744" cy="259045"/>
    <xdr:sp macro="" textlink="">
      <xdr:nvSpPr>
        <xdr:cNvPr id="608" name="n_2mainValue【一般廃棄物処理施設】&#10;一人当たり有形固定資産（償却資産）額">
          <a:extLst>
            <a:ext uri="{FF2B5EF4-FFF2-40B4-BE49-F238E27FC236}">
              <a16:creationId xmlns:a16="http://schemas.microsoft.com/office/drawing/2014/main" id="{83E38736-E359-4ACF-8BCA-126B2E1160D6}"/>
            </a:ext>
          </a:extLst>
        </xdr:cNvPr>
        <xdr:cNvSpPr txBox="1"/>
      </xdr:nvSpPr>
      <xdr:spPr>
        <a:xfrm>
          <a:off x="20199428" y="725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30112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FEF165A9-D484-408D-AF3E-7A6028FD11D5}"/>
            </a:ext>
          </a:extLst>
        </xdr:cNvPr>
        <xdr:cNvSpPr txBox="1"/>
      </xdr:nvSpPr>
      <xdr:spPr>
        <a:xfrm>
          <a:off x="19278111" y="723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140785</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780DC82B-CABB-4B52-BF02-8D7E18BB3993}"/>
            </a:ext>
          </a:extLst>
        </xdr:cNvPr>
        <xdr:cNvSpPr txBox="1"/>
      </xdr:nvSpPr>
      <xdr:spPr>
        <a:xfrm>
          <a:off x="18389111" y="71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C7BF50FB-3EE3-4B7D-9CBC-562176BFB5C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A584E33F-BA78-4B3F-8D1A-0ED928AFD64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D673AA65-2E43-4409-AFB0-CCB3F91D13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7DCA565E-E880-4DD5-BD07-D5F2EBCFA18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FA80CC1-5EDD-44CE-8E58-B99CCB3F51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DDDE3C75-451F-4963-AA4F-3B56DA8E61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1D3184A-8623-4531-8E74-23D26C0980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2638C009-25CF-40A3-AD7F-A6246FD7D99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91352EEE-4D65-41FE-B26B-69C0706261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74ABBB24-FBF5-4E40-BD63-A4F1925E0F8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B71379D8-E4F0-49AE-A259-F45F8F3AD05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EA08D3EE-E9AF-4A0D-903D-FA311E45FFB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4FF42C9D-972D-461D-927A-0A1DA987071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BA9D265E-44B4-4DCB-97A5-AD5A8FACE38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1985C5CD-432C-4158-96D3-20639BB508F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548F61A2-33A6-4F6A-B485-7D805D4EAC0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834774D2-1676-42E7-82FA-6754F2FC939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1B5BF6A4-1FD1-49E3-A112-98AE9815FCF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903553E1-6A4C-4508-AB71-02E3173DD4F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39D6F3C5-75B7-477F-B2FE-E0EFA4AAFD5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7D643D5F-B531-4EE8-A14B-FF1AC71D7A7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C85D1DA3-723C-41B5-8F00-451141542DA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263A6086-EF81-4BAB-A4FE-CEC83E4D221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A3F2FF9E-EC21-41AD-A17B-BA0E303B4C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2E5372A2-D4CA-47A2-9ABD-085F4185DE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8F77EC92-951F-43A3-9D0F-9F5FEB63B94D}"/>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EB5649A7-AF01-48B8-A709-665F56A973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8E4D64AA-C0BF-4491-A4B6-C8118F0646A5}"/>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9FB61227-525F-43B1-967D-E707C145ED33}"/>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DD75F654-2F00-4080-81DE-608CDA316874}"/>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FFDC1856-05E8-4B5E-8ACD-77DD6A8677CF}"/>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01324629-3931-4404-BAB8-8EE933AF123B}"/>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1C65CA0C-3386-4D25-BA98-5975AC7EBC6B}"/>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779E6120-F30C-4585-8D91-BDD5EAE85294}"/>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FB665DC4-6908-49AB-96CB-CE18EF8BFD03}"/>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4728A5B1-6DDF-4FF0-A9A9-2E883D820944}"/>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B24A822-8FCA-4954-98A1-76444FC669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0553AE9-455C-405E-8DFB-90F7BD674D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6441958-279C-4AE9-947F-A1B5590512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EFFBB58-CACC-437B-9A6D-05C33B9976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07C46CA-0020-4541-B53D-94476A1BB8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27577</xdr:rowOff>
    </xdr:from>
    <xdr:to>
      <xdr:col>85</xdr:col>
      <xdr:colOff>177800</xdr:colOff>
      <xdr:row>63</xdr:row>
      <xdr:rowOff>129177</xdr:rowOff>
    </xdr:to>
    <xdr:sp macro="" textlink="">
      <xdr:nvSpPr>
        <xdr:cNvPr id="652" name="楕円 651">
          <a:extLst>
            <a:ext uri="{FF2B5EF4-FFF2-40B4-BE49-F238E27FC236}">
              <a16:creationId xmlns:a16="http://schemas.microsoft.com/office/drawing/2014/main" id="{448A5C4B-0D94-446C-8BBD-9928EB2673D6}"/>
            </a:ext>
          </a:extLst>
        </xdr:cNvPr>
        <xdr:cNvSpPr/>
      </xdr:nvSpPr>
      <xdr:spPr>
        <a:xfrm>
          <a:off x="162687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6004</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FA4A3DBA-8A74-4868-8AF1-284B21F37EA7}"/>
            </a:ext>
          </a:extLst>
        </xdr:cNvPr>
        <xdr:cNvSpPr txBox="1"/>
      </xdr:nvSpPr>
      <xdr:spPr>
        <a:xfrm>
          <a:off x="16357600"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164737</xdr:rowOff>
    </xdr:from>
    <xdr:to>
      <xdr:col>81</xdr:col>
      <xdr:colOff>101600</xdr:colOff>
      <xdr:row>63</xdr:row>
      <xdr:rowOff>94887</xdr:rowOff>
    </xdr:to>
    <xdr:sp macro="" textlink="">
      <xdr:nvSpPr>
        <xdr:cNvPr id="654" name="楕円 653">
          <a:extLst>
            <a:ext uri="{FF2B5EF4-FFF2-40B4-BE49-F238E27FC236}">
              <a16:creationId xmlns:a16="http://schemas.microsoft.com/office/drawing/2014/main" id="{1C29CEE0-B084-4E1F-9073-8A0356898D0C}"/>
            </a:ext>
          </a:extLst>
        </xdr:cNvPr>
        <xdr:cNvSpPr/>
      </xdr:nvSpPr>
      <xdr:spPr>
        <a:xfrm>
          <a:off x="15430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44087</xdr:rowOff>
    </xdr:from>
    <xdr:to>
      <xdr:col>85</xdr:col>
      <xdr:colOff>127000</xdr:colOff>
      <xdr:row>63</xdr:row>
      <xdr:rowOff>78377</xdr:rowOff>
    </xdr:to>
    <xdr:cxnSp macro="">
      <xdr:nvCxnSpPr>
        <xdr:cNvPr id="655" name="直線コネクタ 654">
          <a:extLst>
            <a:ext uri="{FF2B5EF4-FFF2-40B4-BE49-F238E27FC236}">
              <a16:creationId xmlns:a16="http://schemas.microsoft.com/office/drawing/2014/main" id="{C8C10F6F-0AE3-4274-8BB7-0627FE5BC018}"/>
            </a:ext>
          </a:extLst>
        </xdr:cNvPr>
        <xdr:cNvCxnSpPr/>
      </xdr:nvCxnSpPr>
      <xdr:spPr>
        <a:xfrm>
          <a:off x="15481300" y="108454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130447</xdr:rowOff>
    </xdr:from>
    <xdr:to>
      <xdr:col>76</xdr:col>
      <xdr:colOff>165100</xdr:colOff>
      <xdr:row>63</xdr:row>
      <xdr:rowOff>60597</xdr:rowOff>
    </xdr:to>
    <xdr:sp macro="" textlink="">
      <xdr:nvSpPr>
        <xdr:cNvPr id="656" name="楕円 655">
          <a:extLst>
            <a:ext uri="{FF2B5EF4-FFF2-40B4-BE49-F238E27FC236}">
              <a16:creationId xmlns:a16="http://schemas.microsoft.com/office/drawing/2014/main" id="{52C58083-5202-4BDE-AF56-A77051B77FCB}"/>
            </a:ext>
          </a:extLst>
        </xdr:cNvPr>
        <xdr:cNvSpPr/>
      </xdr:nvSpPr>
      <xdr:spPr>
        <a:xfrm>
          <a:off x="14541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9797</xdr:rowOff>
    </xdr:from>
    <xdr:to>
      <xdr:col>81</xdr:col>
      <xdr:colOff>50800</xdr:colOff>
      <xdr:row>63</xdr:row>
      <xdr:rowOff>44087</xdr:rowOff>
    </xdr:to>
    <xdr:cxnSp macro="">
      <xdr:nvCxnSpPr>
        <xdr:cNvPr id="657" name="直線コネクタ 656">
          <a:extLst>
            <a:ext uri="{FF2B5EF4-FFF2-40B4-BE49-F238E27FC236}">
              <a16:creationId xmlns:a16="http://schemas.microsoft.com/office/drawing/2014/main" id="{03A5DB28-C5A2-4157-9874-F3445686FDD8}"/>
            </a:ext>
          </a:extLst>
        </xdr:cNvPr>
        <xdr:cNvCxnSpPr/>
      </xdr:nvCxnSpPr>
      <xdr:spPr>
        <a:xfrm>
          <a:off x="14592300" y="108111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101056</xdr:rowOff>
    </xdr:from>
    <xdr:to>
      <xdr:col>72</xdr:col>
      <xdr:colOff>38100</xdr:colOff>
      <xdr:row>63</xdr:row>
      <xdr:rowOff>31206</xdr:rowOff>
    </xdr:to>
    <xdr:sp macro="" textlink="">
      <xdr:nvSpPr>
        <xdr:cNvPr id="658" name="楕円 657">
          <a:extLst>
            <a:ext uri="{FF2B5EF4-FFF2-40B4-BE49-F238E27FC236}">
              <a16:creationId xmlns:a16="http://schemas.microsoft.com/office/drawing/2014/main" id="{3524F038-6E5B-4420-A996-4F73D44D1D00}"/>
            </a:ext>
          </a:extLst>
        </xdr:cNvPr>
        <xdr:cNvSpPr/>
      </xdr:nvSpPr>
      <xdr:spPr>
        <a:xfrm>
          <a:off x="13652500" y="107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151856</xdr:rowOff>
    </xdr:from>
    <xdr:to>
      <xdr:col>76</xdr:col>
      <xdr:colOff>114300</xdr:colOff>
      <xdr:row>63</xdr:row>
      <xdr:rowOff>9797</xdr:rowOff>
    </xdr:to>
    <xdr:cxnSp macro="">
      <xdr:nvCxnSpPr>
        <xdr:cNvPr id="659" name="直線コネクタ 658">
          <a:extLst>
            <a:ext uri="{FF2B5EF4-FFF2-40B4-BE49-F238E27FC236}">
              <a16:creationId xmlns:a16="http://schemas.microsoft.com/office/drawing/2014/main" id="{65C98A18-EA73-4BE7-BD53-F727AE75EDA3}"/>
            </a:ext>
          </a:extLst>
        </xdr:cNvPr>
        <xdr:cNvCxnSpPr/>
      </xdr:nvCxnSpPr>
      <xdr:spPr>
        <a:xfrm>
          <a:off x="13703300" y="107817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66766</xdr:rowOff>
    </xdr:from>
    <xdr:to>
      <xdr:col>67</xdr:col>
      <xdr:colOff>101600</xdr:colOff>
      <xdr:row>62</xdr:row>
      <xdr:rowOff>168366</xdr:rowOff>
    </xdr:to>
    <xdr:sp macro="" textlink="">
      <xdr:nvSpPr>
        <xdr:cNvPr id="660" name="楕円 659">
          <a:extLst>
            <a:ext uri="{FF2B5EF4-FFF2-40B4-BE49-F238E27FC236}">
              <a16:creationId xmlns:a16="http://schemas.microsoft.com/office/drawing/2014/main" id="{D3DBC952-AF65-49F9-B208-DC1BB1D1CBDC}"/>
            </a:ext>
          </a:extLst>
        </xdr:cNvPr>
        <xdr:cNvSpPr/>
      </xdr:nvSpPr>
      <xdr:spPr>
        <a:xfrm>
          <a:off x="12763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117566</xdr:rowOff>
    </xdr:from>
    <xdr:to>
      <xdr:col>71</xdr:col>
      <xdr:colOff>177800</xdr:colOff>
      <xdr:row>62</xdr:row>
      <xdr:rowOff>151856</xdr:rowOff>
    </xdr:to>
    <xdr:cxnSp macro="">
      <xdr:nvCxnSpPr>
        <xdr:cNvPr id="661" name="直線コネクタ 660">
          <a:extLst>
            <a:ext uri="{FF2B5EF4-FFF2-40B4-BE49-F238E27FC236}">
              <a16:creationId xmlns:a16="http://schemas.microsoft.com/office/drawing/2014/main" id="{0449C2A4-AF8C-483A-BAE1-B2F270F3F08C}"/>
            </a:ext>
          </a:extLst>
        </xdr:cNvPr>
        <xdr:cNvCxnSpPr/>
      </xdr:nvCxnSpPr>
      <xdr:spPr>
        <a:xfrm>
          <a:off x="12814300" y="107474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32152EDC-9CF4-4F6A-AD37-15501068E29C}"/>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FC85C274-9D17-4DC2-A95E-1E83A2F1D622}"/>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E7776582-7EB0-4BCB-B0AA-EA082DAE013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F63B047C-D30F-4091-B71F-794203F03AC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86014</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DBEEAB2F-FFFF-45B8-BAE1-4B64BFEF7F54}"/>
            </a:ext>
          </a:extLst>
        </xdr:cNvPr>
        <xdr:cNvSpPr txBox="1"/>
      </xdr:nvSpPr>
      <xdr:spPr>
        <a:xfrm>
          <a:off x="15266044" y="1088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51724</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21197011-C038-48E6-A301-A1311C4FDFCF}"/>
            </a:ext>
          </a:extLst>
        </xdr:cNvPr>
        <xdr:cNvSpPr txBox="1"/>
      </xdr:nvSpPr>
      <xdr:spPr>
        <a:xfrm>
          <a:off x="143897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22333</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C4B736BE-AC9D-43B3-8EAE-89C237E4AF7F}"/>
            </a:ext>
          </a:extLst>
        </xdr:cNvPr>
        <xdr:cNvSpPr txBox="1"/>
      </xdr:nvSpPr>
      <xdr:spPr>
        <a:xfrm>
          <a:off x="13500744" y="1082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159493</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D9F0B254-0713-48B9-8192-65AE318BCF74}"/>
            </a:ext>
          </a:extLst>
        </xdr:cNvPr>
        <xdr:cNvSpPr txBox="1"/>
      </xdr:nvSpPr>
      <xdr:spPr>
        <a:xfrm>
          <a:off x="12611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DB1692C2-F987-4536-BBFF-F22D601DC49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2D7228C0-D93A-4C91-9128-EAB2715915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4E01C75C-2256-4F48-84EA-DA1782B2A8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D9C4E50D-F10A-4B1B-BE34-25BE33F22D0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F7A8B089-E10D-458B-9F55-526E02EFFB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CF067BBD-076A-4239-8847-9844B0BC3B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5576D2F-D305-4883-85E2-685491CED6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1591512E-81E5-484B-9CEF-854CEF7CE1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BFB98F22-55F1-472C-B90C-BBD8E31C718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3B2D6969-A21E-48C2-A638-F2376B51AFB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7A15C642-5786-4BAD-8F94-7DAA87F50F4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F08E65B3-3C6E-40BA-9ECD-6B11720CD36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6F61C9C-222B-40FB-B5DF-0E36C36715E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B5559DA9-C565-41C8-BE40-C0349849B1F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66ECDF56-19E5-474B-91FC-DD2CD0F0ABB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A9FC57A2-1027-4352-BA8B-358293CF189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5858FBA0-7420-4031-B803-4B8E568C824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6146F5FE-B95F-4990-AD69-079AB0B6999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BF5F7AB7-EEE9-469F-BDF2-EEDC88005A8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439CB5A8-96A3-4C9B-A5FA-DD7E1724B73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6B879476-BDEE-4C4E-A29F-44F46EC4B7F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CFB1200C-14FD-465A-8F93-B2F08C542DA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B7A282B8-F30C-49AD-AF0B-C266E56B6EA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BAC72627-24CA-4836-81C4-8A16E0D7FE1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E81512A8-0154-4ECB-A26F-566938F9699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EBF6E7B4-BEF3-405D-9E56-B6E51DBB3BFC}"/>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15259512-CE21-40FB-978E-05EE82111A91}"/>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93863ABF-29C5-4DD5-B208-2F05C9AC8B3E}"/>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7F1D6448-561A-444F-81A9-BB05459DB00D}"/>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5544E4AC-8413-44BF-8E7F-1386D7E4A51E}"/>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98802B87-1113-4A42-91D6-DFEA0A8E3A6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770E28D1-E6EC-4603-B1C7-978BB5227DB5}"/>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A6AEC5A0-75E3-4BD4-B8B0-834C9CAFDA8F}"/>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9DCD8CDC-DDD2-4D63-B5D4-E9A85CA23E6E}"/>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264288A1-CC6E-4590-AE66-96542633769C}"/>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DA57E8C3-409B-4339-8482-1D8E54F2AA83}"/>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456801C-3638-49D1-8C30-9DBBAEF3545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8130EA0-AC94-4BA6-837F-132D8EFADB5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C193C14-5965-49C2-9D60-D800AA1424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C7C2BAC-CF13-4152-9007-344DA1F90C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F9C78FA7-1301-454F-9854-297960E142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37374</xdr:rowOff>
    </xdr:from>
    <xdr:to>
      <xdr:col>116</xdr:col>
      <xdr:colOff>114300</xdr:colOff>
      <xdr:row>64</xdr:row>
      <xdr:rowOff>138974</xdr:rowOff>
    </xdr:to>
    <xdr:sp macro="" textlink="">
      <xdr:nvSpPr>
        <xdr:cNvPr id="711" name="楕円 710">
          <a:extLst>
            <a:ext uri="{FF2B5EF4-FFF2-40B4-BE49-F238E27FC236}">
              <a16:creationId xmlns:a16="http://schemas.microsoft.com/office/drawing/2014/main" id="{9151D2E9-4A56-46A6-97FF-89B14301BA8F}"/>
            </a:ext>
          </a:extLst>
        </xdr:cNvPr>
        <xdr:cNvSpPr/>
      </xdr:nvSpPr>
      <xdr:spPr>
        <a:xfrm>
          <a:off x="221107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123751</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25F4B260-D01C-401D-868B-B6228DA86A6E}"/>
            </a:ext>
          </a:extLst>
        </xdr:cNvPr>
        <xdr:cNvSpPr txBox="1"/>
      </xdr:nvSpPr>
      <xdr:spPr>
        <a:xfrm>
          <a:off x="22199600" y="109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37374</xdr:rowOff>
    </xdr:from>
    <xdr:to>
      <xdr:col>112</xdr:col>
      <xdr:colOff>38100</xdr:colOff>
      <xdr:row>64</xdr:row>
      <xdr:rowOff>138974</xdr:rowOff>
    </xdr:to>
    <xdr:sp macro="" textlink="">
      <xdr:nvSpPr>
        <xdr:cNvPr id="713" name="楕円 712">
          <a:extLst>
            <a:ext uri="{FF2B5EF4-FFF2-40B4-BE49-F238E27FC236}">
              <a16:creationId xmlns:a16="http://schemas.microsoft.com/office/drawing/2014/main" id="{51CD73B8-B0B5-424E-B198-8088878EA2BE}"/>
            </a:ext>
          </a:extLst>
        </xdr:cNvPr>
        <xdr:cNvSpPr/>
      </xdr:nvSpPr>
      <xdr:spPr>
        <a:xfrm>
          <a:off x="21272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88174</xdr:rowOff>
    </xdr:from>
    <xdr:to>
      <xdr:col>116</xdr:col>
      <xdr:colOff>63500</xdr:colOff>
      <xdr:row>64</xdr:row>
      <xdr:rowOff>88174</xdr:rowOff>
    </xdr:to>
    <xdr:cxnSp macro="">
      <xdr:nvCxnSpPr>
        <xdr:cNvPr id="714" name="直線コネクタ 713">
          <a:extLst>
            <a:ext uri="{FF2B5EF4-FFF2-40B4-BE49-F238E27FC236}">
              <a16:creationId xmlns:a16="http://schemas.microsoft.com/office/drawing/2014/main" id="{1481A741-F97E-46CE-8633-B4C386F2387D}"/>
            </a:ext>
          </a:extLst>
        </xdr:cNvPr>
        <xdr:cNvCxnSpPr/>
      </xdr:nvCxnSpPr>
      <xdr:spPr>
        <a:xfrm>
          <a:off x="21323300" y="110609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37374</xdr:rowOff>
    </xdr:from>
    <xdr:to>
      <xdr:col>107</xdr:col>
      <xdr:colOff>101600</xdr:colOff>
      <xdr:row>64</xdr:row>
      <xdr:rowOff>138974</xdr:rowOff>
    </xdr:to>
    <xdr:sp macro="" textlink="">
      <xdr:nvSpPr>
        <xdr:cNvPr id="715" name="楕円 714">
          <a:extLst>
            <a:ext uri="{FF2B5EF4-FFF2-40B4-BE49-F238E27FC236}">
              <a16:creationId xmlns:a16="http://schemas.microsoft.com/office/drawing/2014/main" id="{0ABA959B-9B9E-4314-9E60-82465C8F6DD1}"/>
            </a:ext>
          </a:extLst>
        </xdr:cNvPr>
        <xdr:cNvSpPr/>
      </xdr:nvSpPr>
      <xdr:spPr>
        <a:xfrm>
          <a:off x="20383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88174</xdr:rowOff>
    </xdr:from>
    <xdr:to>
      <xdr:col>111</xdr:col>
      <xdr:colOff>177800</xdr:colOff>
      <xdr:row>64</xdr:row>
      <xdr:rowOff>88174</xdr:rowOff>
    </xdr:to>
    <xdr:cxnSp macro="">
      <xdr:nvCxnSpPr>
        <xdr:cNvPr id="716" name="直線コネクタ 715">
          <a:extLst>
            <a:ext uri="{FF2B5EF4-FFF2-40B4-BE49-F238E27FC236}">
              <a16:creationId xmlns:a16="http://schemas.microsoft.com/office/drawing/2014/main" id="{C92F5C17-D28B-4044-98BA-CE630D89774E}"/>
            </a:ext>
          </a:extLst>
        </xdr:cNvPr>
        <xdr:cNvCxnSpPr/>
      </xdr:nvCxnSpPr>
      <xdr:spPr>
        <a:xfrm>
          <a:off x="20434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37374</xdr:rowOff>
    </xdr:from>
    <xdr:to>
      <xdr:col>102</xdr:col>
      <xdr:colOff>165100</xdr:colOff>
      <xdr:row>64</xdr:row>
      <xdr:rowOff>138974</xdr:rowOff>
    </xdr:to>
    <xdr:sp macro="" textlink="">
      <xdr:nvSpPr>
        <xdr:cNvPr id="717" name="楕円 716">
          <a:extLst>
            <a:ext uri="{FF2B5EF4-FFF2-40B4-BE49-F238E27FC236}">
              <a16:creationId xmlns:a16="http://schemas.microsoft.com/office/drawing/2014/main" id="{B414D209-B7D0-476E-839D-E98A2B286778}"/>
            </a:ext>
          </a:extLst>
        </xdr:cNvPr>
        <xdr:cNvSpPr/>
      </xdr:nvSpPr>
      <xdr:spPr>
        <a:xfrm>
          <a:off x="19494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88174</xdr:rowOff>
    </xdr:from>
    <xdr:to>
      <xdr:col>107</xdr:col>
      <xdr:colOff>50800</xdr:colOff>
      <xdr:row>64</xdr:row>
      <xdr:rowOff>88174</xdr:rowOff>
    </xdr:to>
    <xdr:cxnSp macro="">
      <xdr:nvCxnSpPr>
        <xdr:cNvPr id="718" name="直線コネクタ 717">
          <a:extLst>
            <a:ext uri="{FF2B5EF4-FFF2-40B4-BE49-F238E27FC236}">
              <a16:creationId xmlns:a16="http://schemas.microsoft.com/office/drawing/2014/main" id="{37F889B4-9E69-45E2-AD7F-8B2A6D40D8A8}"/>
            </a:ext>
          </a:extLst>
        </xdr:cNvPr>
        <xdr:cNvCxnSpPr/>
      </xdr:nvCxnSpPr>
      <xdr:spPr>
        <a:xfrm>
          <a:off x="19545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37374</xdr:rowOff>
    </xdr:from>
    <xdr:to>
      <xdr:col>98</xdr:col>
      <xdr:colOff>38100</xdr:colOff>
      <xdr:row>64</xdr:row>
      <xdr:rowOff>138974</xdr:rowOff>
    </xdr:to>
    <xdr:sp macro="" textlink="">
      <xdr:nvSpPr>
        <xdr:cNvPr id="719" name="楕円 718">
          <a:extLst>
            <a:ext uri="{FF2B5EF4-FFF2-40B4-BE49-F238E27FC236}">
              <a16:creationId xmlns:a16="http://schemas.microsoft.com/office/drawing/2014/main" id="{A5F28966-B158-4A17-86B6-37E30357B3A0}"/>
            </a:ext>
          </a:extLst>
        </xdr:cNvPr>
        <xdr:cNvSpPr/>
      </xdr:nvSpPr>
      <xdr:spPr>
        <a:xfrm>
          <a:off x="18605500" y="110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88174</xdr:rowOff>
    </xdr:from>
    <xdr:to>
      <xdr:col>102</xdr:col>
      <xdr:colOff>114300</xdr:colOff>
      <xdr:row>64</xdr:row>
      <xdr:rowOff>88174</xdr:rowOff>
    </xdr:to>
    <xdr:cxnSp macro="">
      <xdr:nvCxnSpPr>
        <xdr:cNvPr id="720" name="直線コネクタ 719">
          <a:extLst>
            <a:ext uri="{FF2B5EF4-FFF2-40B4-BE49-F238E27FC236}">
              <a16:creationId xmlns:a16="http://schemas.microsoft.com/office/drawing/2014/main" id="{C36BABCA-45F1-498F-B88F-72836DFD74CA}"/>
            </a:ext>
          </a:extLst>
        </xdr:cNvPr>
        <xdr:cNvCxnSpPr/>
      </xdr:nvCxnSpPr>
      <xdr:spPr>
        <a:xfrm>
          <a:off x="18656300" y="1106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FA06234A-8CCB-459A-81AC-59A7192B7595}"/>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F0A3938B-E48E-4169-8F94-57D1AD746A8D}"/>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6186BE27-3B24-4129-938A-D3D3FE5579E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7F56D13C-E685-4199-924C-DDF9D23B47D6}"/>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130101</xdr:rowOff>
    </xdr:from>
    <xdr:ext cx="469744" cy="259045"/>
    <xdr:sp macro="" textlink="">
      <xdr:nvSpPr>
        <xdr:cNvPr id="725" name="n_1mainValue【保健センター・保健所】&#10;一人当たり面積">
          <a:extLst>
            <a:ext uri="{FF2B5EF4-FFF2-40B4-BE49-F238E27FC236}">
              <a16:creationId xmlns:a16="http://schemas.microsoft.com/office/drawing/2014/main" id="{BCBB44AA-F7D4-4D6F-A72B-4355B11734F9}"/>
            </a:ext>
          </a:extLst>
        </xdr:cNvPr>
        <xdr:cNvSpPr txBox="1"/>
      </xdr:nvSpPr>
      <xdr:spPr>
        <a:xfrm>
          <a:off x="210757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130101</xdr:rowOff>
    </xdr:from>
    <xdr:ext cx="469744" cy="259045"/>
    <xdr:sp macro="" textlink="">
      <xdr:nvSpPr>
        <xdr:cNvPr id="726" name="n_2mainValue【保健センター・保健所】&#10;一人当たり面積">
          <a:extLst>
            <a:ext uri="{FF2B5EF4-FFF2-40B4-BE49-F238E27FC236}">
              <a16:creationId xmlns:a16="http://schemas.microsoft.com/office/drawing/2014/main" id="{89E1DF25-B811-48D8-A31E-1D66FD09D1CA}"/>
            </a:ext>
          </a:extLst>
        </xdr:cNvPr>
        <xdr:cNvSpPr txBox="1"/>
      </xdr:nvSpPr>
      <xdr:spPr>
        <a:xfrm>
          <a:off x="20199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130101</xdr:rowOff>
    </xdr:from>
    <xdr:ext cx="469744" cy="259045"/>
    <xdr:sp macro="" textlink="">
      <xdr:nvSpPr>
        <xdr:cNvPr id="727" name="n_3mainValue【保健センター・保健所】&#10;一人当たり面積">
          <a:extLst>
            <a:ext uri="{FF2B5EF4-FFF2-40B4-BE49-F238E27FC236}">
              <a16:creationId xmlns:a16="http://schemas.microsoft.com/office/drawing/2014/main" id="{1621B22A-E247-4F21-B28D-879CA25018E6}"/>
            </a:ext>
          </a:extLst>
        </xdr:cNvPr>
        <xdr:cNvSpPr txBox="1"/>
      </xdr:nvSpPr>
      <xdr:spPr>
        <a:xfrm>
          <a:off x="19310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130101</xdr:rowOff>
    </xdr:from>
    <xdr:ext cx="469744" cy="259045"/>
    <xdr:sp macro="" textlink="">
      <xdr:nvSpPr>
        <xdr:cNvPr id="728" name="n_4mainValue【保健センター・保健所】&#10;一人当たり面積">
          <a:extLst>
            <a:ext uri="{FF2B5EF4-FFF2-40B4-BE49-F238E27FC236}">
              <a16:creationId xmlns:a16="http://schemas.microsoft.com/office/drawing/2014/main" id="{9C815B92-EBF0-486A-8762-AE6B18061470}"/>
            </a:ext>
          </a:extLst>
        </xdr:cNvPr>
        <xdr:cNvSpPr txBox="1"/>
      </xdr:nvSpPr>
      <xdr:spPr>
        <a:xfrm>
          <a:off x="18421427" y="111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3E9FF507-32DD-46C9-BE25-A1320F790C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E53EAEFD-9294-4129-A5D6-C5F8C5610C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1F6B6EED-BF8F-4EE3-B43E-5B4A3EA69A9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CC631AC2-C899-4BC6-8636-D9D95D23DF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6E27EC66-72E3-46BA-9C5E-E4E44C3003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69A65E73-BC5D-4107-9734-61E017B776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21AC7D1E-F2C5-42C9-B9FE-7358FCE5D9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59770DED-D342-45F0-8590-B1632C582AB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1AE311AA-5ED4-4A3F-BBC8-93F9A39E297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431C5734-CA92-4096-A6C3-3A4CA08B276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DB310F5D-BE9E-46DA-A081-65AE71A8490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F61B7A8A-8181-4E5F-826D-81A070302DA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C2D720B9-FAE7-4BB7-AECD-E9BCC5256AA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CD8925A5-3B94-41B1-AF69-B79E7874398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57397B27-250D-466D-878E-EF738E5D7B6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37E2412F-8E64-4976-91F2-2315604389C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35EC5A86-DA17-42BA-BD8A-40BE63BC8E8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DB0615D4-3ED0-4C48-B974-C98A972A607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517786B5-C69D-4606-9B25-8335BEFA935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F0D3876A-48A8-4739-B04D-D8F94EE051C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41B0B7D8-38BE-4D67-A368-EA0EE46A907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E125A88-2149-47FC-BBC1-79545BBE95B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E0799E1F-C6F4-486D-8B49-94AA494A7E1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7AF28AF3-4BC4-429A-82A0-EF369E7FC88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2052D5E5-556C-40A5-8478-968A248D888B}"/>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569355AB-F4C9-4458-BA83-1D41A5C2553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77267B87-4A17-4F7F-97E6-F4540F1C3CE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7D9A36C8-863F-4989-8412-39AD618D1946}"/>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B7896E2E-A5ED-4F7B-B2D4-6CA1787F91A3}"/>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B3CF8698-C286-43CB-8767-8637EB70CEB0}"/>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9EE7F7C2-E331-42D9-A226-93D3073FBA67}"/>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779ED1CA-3747-4A69-814C-50CB21F8DDA2}"/>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BF000B09-02D7-4977-A718-F09EEFC3247D}"/>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F4C2107B-0412-4045-A135-504B59177CE1}"/>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002EFB7B-5D90-413B-B0C3-2A58DFB565DE}"/>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B6B9362-728B-4F3E-87AF-F9DBF4BC00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9FF3A6A-EEAD-4F67-ACB9-5811FD75C5E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E0F80602-5080-49AE-8A85-E11960C0650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E36933C-15E3-46B6-ACAF-D4BCAA0496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8D83C8E1-A48C-4E52-AFEE-B681701B6A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111125</xdr:rowOff>
    </xdr:from>
    <xdr:to>
      <xdr:col>85</xdr:col>
      <xdr:colOff>177800</xdr:colOff>
      <xdr:row>80</xdr:row>
      <xdr:rowOff>41275</xdr:rowOff>
    </xdr:to>
    <xdr:sp macro="" textlink="">
      <xdr:nvSpPr>
        <xdr:cNvPr id="769" name="楕円 768">
          <a:extLst>
            <a:ext uri="{FF2B5EF4-FFF2-40B4-BE49-F238E27FC236}">
              <a16:creationId xmlns:a16="http://schemas.microsoft.com/office/drawing/2014/main" id="{2D1FF460-7F96-452B-9BFA-BEBC39726282}"/>
            </a:ext>
          </a:extLst>
        </xdr:cNvPr>
        <xdr:cNvSpPr/>
      </xdr:nvSpPr>
      <xdr:spPr>
        <a:xfrm>
          <a:off x="162687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134002</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DC824D02-AF20-4EB8-A8C5-A4599390B267}"/>
            </a:ext>
          </a:extLst>
        </xdr:cNvPr>
        <xdr:cNvSpPr txBox="1"/>
      </xdr:nvSpPr>
      <xdr:spPr>
        <a:xfrm>
          <a:off x="16357600"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109220</xdr:rowOff>
    </xdr:from>
    <xdr:to>
      <xdr:col>81</xdr:col>
      <xdr:colOff>101600</xdr:colOff>
      <xdr:row>80</xdr:row>
      <xdr:rowOff>39370</xdr:rowOff>
    </xdr:to>
    <xdr:sp macro="" textlink="">
      <xdr:nvSpPr>
        <xdr:cNvPr id="771" name="楕円 770">
          <a:extLst>
            <a:ext uri="{FF2B5EF4-FFF2-40B4-BE49-F238E27FC236}">
              <a16:creationId xmlns:a16="http://schemas.microsoft.com/office/drawing/2014/main" id="{970B5A29-0FD8-4E7A-B113-95F1244064A1}"/>
            </a:ext>
          </a:extLst>
        </xdr:cNvPr>
        <xdr:cNvSpPr/>
      </xdr:nvSpPr>
      <xdr:spPr>
        <a:xfrm>
          <a:off x="15430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160020</xdr:rowOff>
    </xdr:from>
    <xdr:to>
      <xdr:col>85</xdr:col>
      <xdr:colOff>127000</xdr:colOff>
      <xdr:row>79</xdr:row>
      <xdr:rowOff>161925</xdr:rowOff>
    </xdr:to>
    <xdr:cxnSp macro="">
      <xdr:nvCxnSpPr>
        <xdr:cNvPr id="772" name="直線コネクタ 771">
          <a:extLst>
            <a:ext uri="{FF2B5EF4-FFF2-40B4-BE49-F238E27FC236}">
              <a16:creationId xmlns:a16="http://schemas.microsoft.com/office/drawing/2014/main" id="{35628717-E9C6-485A-9205-21E393294F53}"/>
            </a:ext>
          </a:extLst>
        </xdr:cNvPr>
        <xdr:cNvCxnSpPr/>
      </xdr:nvCxnSpPr>
      <xdr:spPr>
        <a:xfrm>
          <a:off x="15481300" y="137045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103505</xdr:rowOff>
    </xdr:from>
    <xdr:to>
      <xdr:col>76</xdr:col>
      <xdr:colOff>165100</xdr:colOff>
      <xdr:row>80</xdr:row>
      <xdr:rowOff>33655</xdr:rowOff>
    </xdr:to>
    <xdr:sp macro="" textlink="">
      <xdr:nvSpPr>
        <xdr:cNvPr id="773" name="楕円 772">
          <a:extLst>
            <a:ext uri="{FF2B5EF4-FFF2-40B4-BE49-F238E27FC236}">
              <a16:creationId xmlns:a16="http://schemas.microsoft.com/office/drawing/2014/main" id="{4B3175CC-F0FC-4E67-A49C-42CEE2F34D8A}"/>
            </a:ext>
          </a:extLst>
        </xdr:cNvPr>
        <xdr:cNvSpPr/>
      </xdr:nvSpPr>
      <xdr:spPr>
        <a:xfrm>
          <a:off x="14541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154305</xdr:rowOff>
    </xdr:from>
    <xdr:to>
      <xdr:col>81</xdr:col>
      <xdr:colOff>50800</xdr:colOff>
      <xdr:row>79</xdr:row>
      <xdr:rowOff>160020</xdr:rowOff>
    </xdr:to>
    <xdr:cxnSp macro="">
      <xdr:nvCxnSpPr>
        <xdr:cNvPr id="774" name="直線コネクタ 773">
          <a:extLst>
            <a:ext uri="{FF2B5EF4-FFF2-40B4-BE49-F238E27FC236}">
              <a16:creationId xmlns:a16="http://schemas.microsoft.com/office/drawing/2014/main" id="{A4B750A0-A3AB-4EFE-8455-3AD3728E351C}"/>
            </a:ext>
          </a:extLst>
        </xdr:cNvPr>
        <xdr:cNvCxnSpPr/>
      </xdr:nvCxnSpPr>
      <xdr:spPr>
        <a:xfrm>
          <a:off x="14592300" y="136988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93980</xdr:rowOff>
    </xdr:from>
    <xdr:to>
      <xdr:col>72</xdr:col>
      <xdr:colOff>38100</xdr:colOff>
      <xdr:row>80</xdr:row>
      <xdr:rowOff>24130</xdr:rowOff>
    </xdr:to>
    <xdr:sp macro="" textlink="">
      <xdr:nvSpPr>
        <xdr:cNvPr id="775" name="楕円 774">
          <a:extLst>
            <a:ext uri="{FF2B5EF4-FFF2-40B4-BE49-F238E27FC236}">
              <a16:creationId xmlns:a16="http://schemas.microsoft.com/office/drawing/2014/main" id="{E1142D14-7170-4662-8301-BBC7ADC8D24A}"/>
            </a:ext>
          </a:extLst>
        </xdr:cNvPr>
        <xdr:cNvSpPr/>
      </xdr:nvSpPr>
      <xdr:spPr>
        <a:xfrm>
          <a:off x="13652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144780</xdr:rowOff>
    </xdr:from>
    <xdr:to>
      <xdr:col>76</xdr:col>
      <xdr:colOff>114300</xdr:colOff>
      <xdr:row>79</xdr:row>
      <xdr:rowOff>154305</xdr:rowOff>
    </xdr:to>
    <xdr:cxnSp macro="">
      <xdr:nvCxnSpPr>
        <xdr:cNvPr id="776" name="直線コネクタ 775">
          <a:extLst>
            <a:ext uri="{FF2B5EF4-FFF2-40B4-BE49-F238E27FC236}">
              <a16:creationId xmlns:a16="http://schemas.microsoft.com/office/drawing/2014/main" id="{95BA14FC-B90F-479C-B307-362CEF0663D3}"/>
            </a:ext>
          </a:extLst>
        </xdr:cNvPr>
        <xdr:cNvCxnSpPr/>
      </xdr:nvCxnSpPr>
      <xdr:spPr>
        <a:xfrm>
          <a:off x="13703300" y="136893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162561</xdr:rowOff>
    </xdr:from>
    <xdr:to>
      <xdr:col>67</xdr:col>
      <xdr:colOff>101600</xdr:colOff>
      <xdr:row>80</xdr:row>
      <xdr:rowOff>92711</xdr:rowOff>
    </xdr:to>
    <xdr:sp macro="" textlink="">
      <xdr:nvSpPr>
        <xdr:cNvPr id="777" name="楕円 776">
          <a:extLst>
            <a:ext uri="{FF2B5EF4-FFF2-40B4-BE49-F238E27FC236}">
              <a16:creationId xmlns:a16="http://schemas.microsoft.com/office/drawing/2014/main" id="{92531B7C-5AEF-4746-9BD7-3490E30CA14E}"/>
            </a:ext>
          </a:extLst>
        </xdr:cNvPr>
        <xdr:cNvSpPr/>
      </xdr:nvSpPr>
      <xdr:spPr>
        <a:xfrm>
          <a:off x="127635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144780</xdr:rowOff>
    </xdr:from>
    <xdr:to>
      <xdr:col>71</xdr:col>
      <xdr:colOff>177800</xdr:colOff>
      <xdr:row>80</xdr:row>
      <xdr:rowOff>41911</xdr:rowOff>
    </xdr:to>
    <xdr:cxnSp macro="">
      <xdr:nvCxnSpPr>
        <xdr:cNvPr id="778" name="直線コネクタ 777">
          <a:extLst>
            <a:ext uri="{FF2B5EF4-FFF2-40B4-BE49-F238E27FC236}">
              <a16:creationId xmlns:a16="http://schemas.microsoft.com/office/drawing/2014/main" id="{DF9D8EB8-8980-4D34-88FA-14F695564559}"/>
            </a:ext>
          </a:extLst>
        </xdr:cNvPr>
        <xdr:cNvCxnSpPr/>
      </xdr:nvCxnSpPr>
      <xdr:spPr>
        <a:xfrm flipV="1">
          <a:off x="12814300" y="136893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79" name="n_1aveValue【消防施設】&#10;有形固定資産減価償却率">
          <a:extLst>
            <a:ext uri="{FF2B5EF4-FFF2-40B4-BE49-F238E27FC236}">
              <a16:creationId xmlns:a16="http://schemas.microsoft.com/office/drawing/2014/main" id="{21AD72BD-B1FE-4883-A683-0979CFD647D6}"/>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80" name="n_2aveValue【消防施設】&#10;有形固定資産減価償却率">
          <a:extLst>
            <a:ext uri="{FF2B5EF4-FFF2-40B4-BE49-F238E27FC236}">
              <a16:creationId xmlns:a16="http://schemas.microsoft.com/office/drawing/2014/main" id="{53C990AE-B7BE-4D03-A7A7-A5A95680E134}"/>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781" name="n_3aveValue【消防施設】&#10;有形固定資産減価償却率">
          <a:extLst>
            <a:ext uri="{FF2B5EF4-FFF2-40B4-BE49-F238E27FC236}">
              <a16:creationId xmlns:a16="http://schemas.microsoft.com/office/drawing/2014/main" id="{57AC3C9D-4AE8-4F3B-986D-33F0E34508C7}"/>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782" name="n_4aveValue【消防施設】&#10;有形固定資産減価償却率">
          <a:extLst>
            <a:ext uri="{FF2B5EF4-FFF2-40B4-BE49-F238E27FC236}">
              <a16:creationId xmlns:a16="http://schemas.microsoft.com/office/drawing/2014/main" id="{F532A820-B1A6-4F1C-A5B2-DF5A1695B48C}"/>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55897</xdr:rowOff>
    </xdr:from>
    <xdr:ext cx="405111" cy="259045"/>
    <xdr:sp macro="" textlink="">
      <xdr:nvSpPr>
        <xdr:cNvPr id="783" name="n_1mainValue【消防施設】&#10;有形固定資産減価償却率">
          <a:extLst>
            <a:ext uri="{FF2B5EF4-FFF2-40B4-BE49-F238E27FC236}">
              <a16:creationId xmlns:a16="http://schemas.microsoft.com/office/drawing/2014/main" id="{195A7B67-F9AF-45B3-9EAA-532EF9BBE924}"/>
            </a:ext>
          </a:extLst>
        </xdr:cNvPr>
        <xdr:cNvSpPr txBox="1"/>
      </xdr:nvSpPr>
      <xdr:spPr>
        <a:xfrm>
          <a:off x="152660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50182</xdr:rowOff>
    </xdr:from>
    <xdr:ext cx="405111" cy="259045"/>
    <xdr:sp macro="" textlink="">
      <xdr:nvSpPr>
        <xdr:cNvPr id="784" name="n_2mainValue【消防施設】&#10;有形固定資産減価償却率">
          <a:extLst>
            <a:ext uri="{FF2B5EF4-FFF2-40B4-BE49-F238E27FC236}">
              <a16:creationId xmlns:a16="http://schemas.microsoft.com/office/drawing/2014/main" id="{335D3CE5-41E1-4764-84D7-9976336F1102}"/>
            </a:ext>
          </a:extLst>
        </xdr:cNvPr>
        <xdr:cNvSpPr txBox="1"/>
      </xdr:nvSpPr>
      <xdr:spPr>
        <a:xfrm>
          <a:off x="14389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40657</xdr:rowOff>
    </xdr:from>
    <xdr:ext cx="405111" cy="259045"/>
    <xdr:sp macro="" textlink="">
      <xdr:nvSpPr>
        <xdr:cNvPr id="785" name="n_3mainValue【消防施設】&#10;有形固定資産減価償却率">
          <a:extLst>
            <a:ext uri="{FF2B5EF4-FFF2-40B4-BE49-F238E27FC236}">
              <a16:creationId xmlns:a16="http://schemas.microsoft.com/office/drawing/2014/main" id="{164D1CE4-2C91-46E4-8908-9D3EA711FDE9}"/>
            </a:ext>
          </a:extLst>
        </xdr:cNvPr>
        <xdr:cNvSpPr txBox="1"/>
      </xdr:nvSpPr>
      <xdr:spPr>
        <a:xfrm>
          <a:off x="13500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109238</xdr:rowOff>
    </xdr:from>
    <xdr:ext cx="405111" cy="259045"/>
    <xdr:sp macro="" textlink="">
      <xdr:nvSpPr>
        <xdr:cNvPr id="786" name="n_4mainValue【消防施設】&#10;有形固定資産減価償却率">
          <a:extLst>
            <a:ext uri="{FF2B5EF4-FFF2-40B4-BE49-F238E27FC236}">
              <a16:creationId xmlns:a16="http://schemas.microsoft.com/office/drawing/2014/main" id="{0006032A-5A4F-4E8B-988A-8492F6DAE421}"/>
            </a:ext>
          </a:extLst>
        </xdr:cNvPr>
        <xdr:cNvSpPr txBox="1"/>
      </xdr:nvSpPr>
      <xdr:spPr>
        <a:xfrm>
          <a:off x="126117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945899F8-90E6-4E33-8FF3-F9E9D83B20C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EE8ED0B1-20F2-4B4E-8C3B-A289AC72AD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266985B4-77A1-480F-A1A1-62A681591B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F4948CC9-9E0E-4DC9-ACB6-6DB5C48D01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7C7AF398-93A3-4206-A2E3-331CDF6DF9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9D247B74-0D10-46A4-9C35-69C015847D0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692FD892-498F-4648-BF3A-A601286768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DA542CBB-9E39-4C9D-8349-4FCDD63AD35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D86FBAB3-706D-40FD-AB8D-7A27BB933D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EFB93493-3D4C-4CA1-ADC1-4921DC10DE6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F70A66AA-4D30-47CD-98F7-7A7CE97C8B5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E1132AC2-195B-4DD4-B3E7-4EEDE07A7A2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14003F5D-9862-4491-A0B9-52EF7BC2831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54DC93B2-5E28-4E01-8FBF-3B8AD49A45B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D10E9244-246F-413B-8E9D-BA051FB7D14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4E49C7CA-B294-4EBC-A58F-87B52DF71B8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142EB30F-6393-451C-8A82-B9126444E1D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C38E6A78-B6DC-4D41-9CB3-F2C16A30D2C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2DFA70B6-6D12-4D88-B0E1-8026732A32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FC721FDD-42C0-4434-9037-ADEBA828EA9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5BD62216-8B63-4AF0-A8D9-ACAA9B1E3F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87B84307-44F4-47F1-9773-072337E7A859}"/>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983A7D7B-3E12-4AE1-BA21-6D867151FE9E}"/>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9B8235AF-6E24-4A97-BA1F-BD43B20468B4}"/>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52C2A37F-BC3E-4028-B0BB-A9B941043D4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55DC6897-54DB-4591-9929-4C6A3A2648CE}"/>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813" name="【消防施設】&#10;一人当たり面積平均値テキスト">
          <a:extLst>
            <a:ext uri="{FF2B5EF4-FFF2-40B4-BE49-F238E27FC236}">
              <a16:creationId xmlns:a16="http://schemas.microsoft.com/office/drawing/2014/main" id="{E18DDF01-3521-4B9A-9966-10C8A643D0E7}"/>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EA6B10F8-568D-430F-AAD5-88F07B344A03}"/>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666FA242-5268-4040-B61E-6378E04D46F3}"/>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34A71855-7725-4CC8-8350-98E423146DB4}"/>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3708E45D-AC7C-452C-B552-FA51CD2D8F85}"/>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8ECECEA1-0660-46DE-8F02-B74495402CCD}"/>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71C581E-0BF3-4F76-BD4C-AB9BE13187D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9551655-9A3B-4061-B916-CEF708CD7D4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2F2CB8A-7C4C-4781-9F8C-6251942BBE9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A38971E-CB7F-4EC0-91C8-96B7E730C43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14BCB5C1-998E-4945-A5FF-1CE17D52645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4" name="楕円 823">
          <a:extLst>
            <a:ext uri="{FF2B5EF4-FFF2-40B4-BE49-F238E27FC236}">
              <a16:creationId xmlns:a16="http://schemas.microsoft.com/office/drawing/2014/main" id="{F9348ECE-EADF-4BFB-9F76-CE8992B36584}"/>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825" name="【消防施設】&#10;一人当たり面積該当値テキスト">
          <a:extLst>
            <a:ext uri="{FF2B5EF4-FFF2-40B4-BE49-F238E27FC236}">
              <a16:creationId xmlns:a16="http://schemas.microsoft.com/office/drawing/2014/main" id="{4867FF8C-6723-40EA-A425-F0CC222C8B01}"/>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26" name="楕円 825">
          <a:extLst>
            <a:ext uri="{FF2B5EF4-FFF2-40B4-BE49-F238E27FC236}">
              <a16:creationId xmlns:a16="http://schemas.microsoft.com/office/drawing/2014/main" id="{C2FEDE83-F1AB-4E9E-B89E-E04E84CBB083}"/>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827" name="直線コネクタ 826">
          <a:extLst>
            <a:ext uri="{FF2B5EF4-FFF2-40B4-BE49-F238E27FC236}">
              <a16:creationId xmlns:a16="http://schemas.microsoft.com/office/drawing/2014/main" id="{FFB6B2EA-093C-4525-8915-456EAA63487D}"/>
            </a:ext>
          </a:extLst>
        </xdr:cNvPr>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140463</xdr:rowOff>
    </xdr:from>
    <xdr:to>
      <xdr:col>107</xdr:col>
      <xdr:colOff>101600</xdr:colOff>
      <xdr:row>84</xdr:row>
      <xdr:rowOff>70613</xdr:rowOff>
    </xdr:to>
    <xdr:sp macro="" textlink="">
      <xdr:nvSpPr>
        <xdr:cNvPr id="828" name="楕円 827">
          <a:extLst>
            <a:ext uri="{FF2B5EF4-FFF2-40B4-BE49-F238E27FC236}">
              <a16:creationId xmlns:a16="http://schemas.microsoft.com/office/drawing/2014/main" id="{F7F060E7-E16A-46D7-91CF-5A9DEC55E168}"/>
            </a:ext>
          </a:extLst>
        </xdr:cNvPr>
        <xdr:cNvSpPr/>
      </xdr:nvSpPr>
      <xdr:spPr>
        <a:xfrm>
          <a:off x="20383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19813</xdr:rowOff>
    </xdr:to>
    <xdr:cxnSp macro="">
      <xdr:nvCxnSpPr>
        <xdr:cNvPr id="829" name="直線コネクタ 828">
          <a:extLst>
            <a:ext uri="{FF2B5EF4-FFF2-40B4-BE49-F238E27FC236}">
              <a16:creationId xmlns:a16="http://schemas.microsoft.com/office/drawing/2014/main" id="{A67338F8-9FA7-4AF2-90DF-012B88AF44DD}"/>
            </a:ext>
          </a:extLst>
        </xdr:cNvPr>
        <xdr:cNvCxnSpPr/>
      </xdr:nvCxnSpPr>
      <xdr:spPr>
        <a:xfrm flipV="1">
          <a:off x="20434300" y="1441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830" name="楕円 829">
          <a:extLst>
            <a:ext uri="{FF2B5EF4-FFF2-40B4-BE49-F238E27FC236}">
              <a16:creationId xmlns:a16="http://schemas.microsoft.com/office/drawing/2014/main" id="{043C8D88-20EE-4ADE-BA48-E2846CC9ED74}"/>
            </a:ext>
          </a:extLst>
        </xdr:cNvPr>
        <xdr:cNvSpPr/>
      </xdr:nvSpPr>
      <xdr:spPr>
        <a:xfrm>
          <a:off x="19494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xdr:rowOff>
    </xdr:from>
    <xdr:to>
      <xdr:col>107</xdr:col>
      <xdr:colOff>50800</xdr:colOff>
      <xdr:row>84</xdr:row>
      <xdr:rowOff>19813</xdr:rowOff>
    </xdr:to>
    <xdr:cxnSp macro="">
      <xdr:nvCxnSpPr>
        <xdr:cNvPr id="831" name="直線コネクタ 830">
          <a:extLst>
            <a:ext uri="{FF2B5EF4-FFF2-40B4-BE49-F238E27FC236}">
              <a16:creationId xmlns:a16="http://schemas.microsoft.com/office/drawing/2014/main" id="{B40E15E1-AD4A-4E2B-8B21-67D1A051432D}"/>
            </a:ext>
          </a:extLst>
        </xdr:cNvPr>
        <xdr:cNvCxnSpPr/>
      </xdr:nvCxnSpPr>
      <xdr:spPr>
        <a:xfrm>
          <a:off x="19545300" y="144124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32" name="楕円 831">
          <a:extLst>
            <a:ext uri="{FF2B5EF4-FFF2-40B4-BE49-F238E27FC236}">
              <a16:creationId xmlns:a16="http://schemas.microsoft.com/office/drawing/2014/main" id="{A749F7AA-83CF-4376-976F-FF97A2056971}"/>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xdr:rowOff>
    </xdr:from>
    <xdr:to>
      <xdr:col>102</xdr:col>
      <xdr:colOff>114300</xdr:colOff>
      <xdr:row>84</xdr:row>
      <xdr:rowOff>38100</xdr:rowOff>
    </xdr:to>
    <xdr:cxnSp macro="">
      <xdr:nvCxnSpPr>
        <xdr:cNvPr id="833" name="直線コネクタ 832">
          <a:extLst>
            <a:ext uri="{FF2B5EF4-FFF2-40B4-BE49-F238E27FC236}">
              <a16:creationId xmlns:a16="http://schemas.microsoft.com/office/drawing/2014/main" id="{C0A670C1-4798-4D4A-9A2F-4FE55CBAFB1E}"/>
            </a:ext>
          </a:extLst>
        </xdr:cNvPr>
        <xdr:cNvCxnSpPr/>
      </xdr:nvCxnSpPr>
      <xdr:spPr>
        <a:xfrm flipV="1">
          <a:off x="18656300" y="14412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4" name="n_1aveValue【消防施設】&#10;一人当たり面積">
          <a:extLst>
            <a:ext uri="{FF2B5EF4-FFF2-40B4-BE49-F238E27FC236}">
              <a16:creationId xmlns:a16="http://schemas.microsoft.com/office/drawing/2014/main" id="{3CCA057D-7F70-4D1F-8ECD-CDA950197C0A}"/>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835" name="n_2aveValue【消防施設】&#10;一人当たり面積">
          <a:extLst>
            <a:ext uri="{FF2B5EF4-FFF2-40B4-BE49-F238E27FC236}">
              <a16:creationId xmlns:a16="http://schemas.microsoft.com/office/drawing/2014/main" id="{957D1CC5-3331-4EE8-BAC6-DFFCF93E0162}"/>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836" name="n_3aveValue【消防施設】&#10;一人当たり面積">
          <a:extLst>
            <a:ext uri="{FF2B5EF4-FFF2-40B4-BE49-F238E27FC236}">
              <a16:creationId xmlns:a16="http://schemas.microsoft.com/office/drawing/2014/main" id="{44B673F5-F915-4D07-8362-FC7972C8F21D}"/>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837" name="n_4aveValue【消防施設】&#10;一人当たり面積">
          <a:extLst>
            <a:ext uri="{FF2B5EF4-FFF2-40B4-BE49-F238E27FC236}">
              <a16:creationId xmlns:a16="http://schemas.microsoft.com/office/drawing/2014/main" id="{F8497477-BD24-443F-888D-2DD38171E082}"/>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838" name="n_1mainValue【消防施設】&#10;一人当たり面積">
          <a:extLst>
            <a:ext uri="{FF2B5EF4-FFF2-40B4-BE49-F238E27FC236}">
              <a16:creationId xmlns:a16="http://schemas.microsoft.com/office/drawing/2014/main" id="{AA01C24A-440C-4E21-BF0F-F8391C3CFC8D}"/>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87140</xdr:rowOff>
    </xdr:from>
    <xdr:ext cx="469744" cy="259045"/>
    <xdr:sp macro="" textlink="">
      <xdr:nvSpPr>
        <xdr:cNvPr id="839" name="n_2mainValue【消防施設】&#10;一人当たり面積">
          <a:extLst>
            <a:ext uri="{FF2B5EF4-FFF2-40B4-BE49-F238E27FC236}">
              <a16:creationId xmlns:a16="http://schemas.microsoft.com/office/drawing/2014/main" id="{4BDF555D-2A1A-4C95-98BD-483FEBA4F137}"/>
            </a:ext>
          </a:extLst>
        </xdr:cNvPr>
        <xdr:cNvSpPr txBox="1"/>
      </xdr:nvSpPr>
      <xdr:spPr>
        <a:xfrm>
          <a:off x="20199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840" name="n_3mainValue【消防施設】&#10;一人当たり面積">
          <a:extLst>
            <a:ext uri="{FF2B5EF4-FFF2-40B4-BE49-F238E27FC236}">
              <a16:creationId xmlns:a16="http://schemas.microsoft.com/office/drawing/2014/main" id="{C6680964-D536-496C-88CB-D34C43BA248F}"/>
            </a:ext>
          </a:extLst>
        </xdr:cNvPr>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41" name="n_4mainValue【消防施設】&#10;一人当たり面積">
          <a:extLst>
            <a:ext uri="{FF2B5EF4-FFF2-40B4-BE49-F238E27FC236}">
              <a16:creationId xmlns:a16="http://schemas.microsoft.com/office/drawing/2014/main" id="{9E9BC180-5E1A-4FA9-B342-6A86B24A1F9E}"/>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DC6E6F0-09DF-4007-BBB4-B1CCCE7A32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870F61BB-FD97-44F1-A868-EBA6404197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EDB4FAA1-6A30-4F26-8A78-541E65D9E8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F8524A72-E211-42A6-88B1-B10C0F14E5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CF4139C5-CBB5-4BEE-BA92-796997688F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3AC83E75-3E1E-4601-9CBA-5B1E1DE8303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A5153927-373C-4F77-B3EC-CBC8EAE931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3A06853D-3219-4CD5-A6BB-A86BCA36B0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F70942A3-CA93-4EE3-B2C0-D52885777A3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E9F3B149-518E-480B-A02C-1D337274E6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7602BC0B-507D-488B-8D6E-F4A083011AF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D9DF18C6-25CF-453D-8718-F5789AFB027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E7B3DE55-48D0-4046-845F-E40AE5951D5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703FDFD2-6B9C-4F10-806F-06BC1DBF324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46BF44F3-684C-4FB3-8FB6-BEF710BCC93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AA37DDF0-26A7-439B-92D9-5F06673B46B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24E62CEC-2A3D-4D29-9128-279463AFFF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FAE339E6-141D-440A-A967-E7FA176B7DB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BEB64DEB-8D5D-42E3-B3D7-4EC82647565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542CB5F3-2308-45AC-AEE0-16EC158595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DD9F9B7C-B719-4867-AE5B-5A390A268DB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FEC62D65-C6F2-4615-BCDD-A821A788EB9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1F1FE45D-A899-4D8B-AAF9-5153C97B5BA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806BFF92-CB3A-437A-A4E0-AB2E09E7DBD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C7ABFF23-1653-42EC-987D-2C4681DCFB4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7C2927B1-1DDA-42A0-A3E9-3118E61BB7EB}"/>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20B03FD3-00D4-4C59-8939-409D95499AF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8F4CB011-234F-495F-B719-9C496B4FE9C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6DC35B7A-3D45-45AF-877F-C95198AB0AD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DFC6F70D-5FE4-4435-AE28-4D1A90BECBBF}"/>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1B761FD8-76BC-4CF1-B8CB-C4C62B43FD58}"/>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D244D9B6-796F-4ECF-BB98-DFB6D4EA225B}"/>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163A2C77-A58E-4EF4-B738-6F9363DCDAE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607198BF-1C52-41AE-90CA-83CF916AB411}"/>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9760E67E-13EB-4956-9A37-992795372C03}"/>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B103A669-A789-4069-8467-4250F3C57967}"/>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36D578B-3B13-4044-AC67-F24B8D69C0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90B455B-B8DB-4A65-9CAA-DA9F8888B8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F910FAB2-273F-4AD8-B9C9-A862DDEEF6E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D5306F7E-58BC-4013-BD2A-4AE478C263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9CE8738-081F-4DB1-872A-FCA8D7C3C1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23768</xdr:rowOff>
    </xdr:from>
    <xdr:to>
      <xdr:col>85</xdr:col>
      <xdr:colOff>177800</xdr:colOff>
      <xdr:row>105</xdr:row>
      <xdr:rowOff>125368</xdr:rowOff>
    </xdr:to>
    <xdr:sp macro="" textlink="">
      <xdr:nvSpPr>
        <xdr:cNvPr id="883" name="楕円 882">
          <a:extLst>
            <a:ext uri="{FF2B5EF4-FFF2-40B4-BE49-F238E27FC236}">
              <a16:creationId xmlns:a16="http://schemas.microsoft.com/office/drawing/2014/main" id="{3E6BDFDF-8B6F-4DC0-9D36-BF03BBC5DB81}"/>
            </a:ext>
          </a:extLst>
        </xdr:cNvPr>
        <xdr:cNvSpPr/>
      </xdr:nvSpPr>
      <xdr:spPr>
        <a:xfrm>
          <a:off x="16268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2195</xdr:rowOff>
    </xdr:from>
    <xdr:ext cx="405111" cy="259045"/>
    <xdr:sp macro="" textlink="">
      <xdr:nvSpPr>
        <xdr:cNvPr id="884" name="【庁舎】&#10;有形固定資産減価償却率該当値テキスト">
          <a:extLst>
            <a:ext uri="{FF2B5EF4-FFF2-40B4-BE49-F238E27FC236}">
              <a16:creationId xmlns:a16="http://schemas.microsoft.com/office/drawing/2014/main" id="{72550987-46CB-48E0-8301-448C377981F9}"/>
            </a:ext>
          </a:extLst>
        </xdr:cNvPr>
        <xdr:cNvSpPr txBox="1"/>
      </xdr:nvSpPr>
      <xdr:spPr>
        <a:xfrm>
          <a:off x="16357600"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10705</xdr:rowOff>
    </xdr:from>
    <xdr:to>
      <xdr:col>81</xdr:col>
      <xdr:colOff>101600</xdr:colOff>
      <xdr:row>104</xdr:row>
      <xdr:rowOff>112305</xdr:rowOff>
    </xdr:to>
    <xdr:sp macro="" textlink="">
      <xdr:nvSpPr>
        <xdr:cNvPr id="885" name="楕円 884">
          <a:extLst>
            <a:ext uri="{FF2B5EF4-FFF2-40B4-BE49-F238E27FC236}">
              <a16:creationId xmlns:a16="http://schemas.microsoft.com/office/drawing/2014/main" id="{9E8FBEFD-F8D3-46CB-B8D8-7770806156EB}"/>
            </a:ext>
          </a:extLst>
        </xdr:cNvPr>
        <xdr:cNvSpPr/>
      </xdr:nvSpPr>
      <xdr:spPr>
        <a:xfrm>
          <a:off x="15430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61505</xdr:rowOff>
    </xdr:from>
    <xdr:to>
      <xdr:col>85</xdr:col>
      <xdr:colOff>127000</xdr:colOff>
      <xdr:row>105</xdr:row>
      <xdr:rowOff>74568</xdr:rowOff>
    </xdr:to>
    <xdr:cxnSp macro="">
      <xdr:nvCxnSpPr>
        <xdr:cNvPr id="886" name="直線コネクタ 885">
          <a:extLst>
            <a:ext uri="{FF2B5EF4-FFF2-40B4-BE49-F238E27FC236}">
              <a16:creationId xmlns:a16="http://schemas.microsoft.com/office/drawing/2014/main" id="{9DF9B811-5FCE-4184-AD9A-A455590F6BB2}"/>
            </a:ext>
          </a:extLst>
        </xdr:cNvPr>
        <xdr:cNvCxnSpPr/>
      </xdr:nvCxnSpPr>
      <xdr:spPr>
        <a:xfrm>
          <a:off x="15481300" y="17892305"/>
          <a:ext cx="8382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156029</xdr:rowOff>
    </xdr:from>
    <xdr:to>
      <xdr:col>76</xdr:col>
      <xdr:colOff>165100</xdr:colOff>
      <xdr:row>104</xdr:row>
      <xdr:rowOff>86179</xdr:rowOff>
    </xdr:to>
    <xdr:sp macro="" textlink="">
      <xdr:nvSpPr>
        <xdr:cNvPr id="887" name="楕円 886">
          <a:extLst>
            <a:ext uri="{FF2B5EF4-FFF2-40B4-BE49-F238E27FC236}">
              <a16:creationId xmlns:a16="http://schemas.microsoft.com/office/drawing/2014/main" id="{7312F62F-BB59-4B9C-AB94-94962D1893A9}"/>
            </a:ext>
          </a:extLst>
        </xdr:cNvPr>
        <xdr:cNvSpPr/>
      </xdr:nvSpPr>
      <xdr:spPr>
        <a:xfrm>
          <a:off x="14541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35379</xdr:rowOff>
    </xdr:from>
    <xdr:to>
      <xdr:col>81</xdr:col>
      <xdr:colOff>50800</xdr:colOff>
      <xdr:row>104</xdr:row>
      <xdr:rowOff>61505</xdr:rowOff>
    </xdr:to>
    <xdr:cxnSp macro="">
      <xdr:nvCxnSpPr>
        <xdr:cNvPr id="888" name="直線コネクタ 887">
          <a:extLst>
            <a:ext uri="{FF2B5EF4-FFF2-40B4-BE49-F238E27FC236}">
              <a16:creationId xmlns:a16="http://schemas.microsoft.com/office/drawing/2014/main" id="{EF4F9A9C-F51C-4329-8A90-D386AB176584}"/>
            </a:ext>
          </a:extLst>
        </xdr:cNvPr>
        <xdr:cNvCxnSpPr/>
      </xdr:nvCxnSpPr>
      <xdr:spPr>
        <a:xfrm>
          <a:off x="14592300" y="178661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129902</xdr:rowOff>
    </xdr:from>
    <xdr:to>
      <xdr:col>72</xdr:col>
      <xdr:colOff>38100</xdr:colOff>
      <xdr:row>104</xdr:row>
      <xdr:rowOff>60052</xdr:rowOff>
    </xdr:to>
    <xdr:sp macro="" textlink="">
      <xdr:nvSpPr>
        <xdr:cNvPr id="889" name="楕円 888">
          <a:extLst>
            <a:ext uri="{FF2B5EF4-FFF2-40B4-BE49-F238E27FC236}">
              <a16:creationId xmlns:a16="http://schemas.microsoft.com/office/drawing/2014/main" id="{98BB3627-0D9D-49C1-8D6A-8C0A174F48C6}"/>
            </a:ext>
          </a:extLst>
        </xdr:cNvPr>
        <xdr:cNvSpPr/>
      </xdr:nvSpPr>
      <xdr:spPr>
        <a:xfrm>
          <a:off x="13652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xdr:rowOff>
    </xdr:from>
    <xdr:to>
      <xdr:col>76</xdr:col>
      <xdr:colOff>114300</xdr:colOff>
      <xdr:row>104</xdr:row>
      <xdr:rowOff>35379</xdr:rowOff>
    </xdr:to>
    <xdr:cxnSp macro="">
      <xdr:nvCxnSpPr>
        <xdr:cNvPr id="890" name="直線コネクタ 889">
          <a:extLst>
            <a:ext uri="{FF2B5EF4-FFF2-40B4-BE49-F238E27FC236}">
              <a16:creationId xmlns:a16="http://schemas.microsoft.com/office/drawing/2014/main" id="{D08F1457-5CDE-458D-B95E-0553081D8DA9}"/>
            </a:ext>
          </a:extLst>
        </xdr:cNvPr>
        <xdr:cNvCxnSpPr/>
      </xdr:nvCxnSpPr>
      <xdr:spPr>
        <a:xfrm>
          <a:off x="13703300" y="1784005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72752</xdr:rowOff>
    </xdr:from>
    <xdr:to>
      <xdr:col>67</xdr:col>
      <xdr:colOff>101600</xdr:colOff>
      <xdr:row>105</xdr:row>
      <xdr:rowOff>2902</xdr:rowOff>
    </xdr:to>
    <xdr:sp macro="" textlink="">
      <xdr:nvSpPr>
        <xdr:cNvPr id="891" name="楕円 890">
          <a:extLst>
            <a:ext uri="{FF2B5EF4-FFF2-40B4-BE49-F238E27FC236}">
              <a16:creationId xmlns:a16="http://schemas.microsoft.com/office/drawing/2014/main" id="{83714E40-3C23-4DE1-86AA-43447B6686F2}"/>
            </a:ext>
          </a:extLst>
        </xdr:cNvPr>
        <xdr:cNvSpPr/>
      </xdr:nvSpPr>
      <xdr:spPr>
        <a:xfrm>
          <a:off x="12763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9252</xdr:rowOff>
    </xdr:from>
    <xdr:to>
      <xdr:col>71</xdr:col>
      <xdr:colOff>177800</xdr:colOff>
      <xdr:row>104</xdr:row>
      <xdr:rowOff>123552</xdr:rowOff>
    </xdr:to>
    <xdr:cxnSp macro="">
      <xdr:nvCxnSpPr>
        <xdr:cNvPr id="892" name="直線コネクタ 891">
          <a:extLst>
            <a:ext uri="{FF2B5EF4-FFF2-40B4-BE49-F238E27FC236}">
              <a16:creationId xmlns:a16="http://schemas.microsoft.com/office/drawing/2014/main" id="{D4F19332-4073-4553-B48A-29ABD9B20F95}"/>
            </a:ext>
          </a:extLst>
        </xdr:cNvPr>
        <xdr:cNvCxnSpPr/>
      </xdr:nvCxnSpPr>
      <xdr:spPr>
        <a:xfrm flipV="1">
          <a:off x="12814300" y="178400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893" name="n_1aveValue【庁舎】&#10;有形固定資産減価償却率">
          <a:extLst>
            <a:ext uri="{FF2B5EF4-FFF2-40B4-BE49-F238E27FC236}">
              <a16:creationId xmlns:a16="http://schemas.microsoft.com/office/drawing/2014/main" id="{D11EBE0F-2F16-4486-AB7B-D09501AF6C61}"/>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894" name="n_2aveValue【庁舎】&#10;有形固定資産減価償却率">
          <a:extLst>
            <a:ext uri="{FF2B5EF4-FFF2-40B4-BE49-F238E27FC236}">
              <a16:creationId xmlns:a16="http://schemas.microsoft.com/office/drawing/2014/main" id="{96D7BFD3-3509-4869-8BD2-2EE963C1749D}"/>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895" name="n_3aveValue【庁舎】&#10;有形固定資産減価償却率">
          <a:extLst>
            <a:ext uri="{FF2B5EF4-FFF2-40B4-BE49-F238E27FC236}">
              <a16:creationId xmlns:a16="http://schemas.microsoft.com/office/drawing/2014/main" id="{4DE905A2-0E78-4933-BF89-58FF3C001FCB}"/>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896" name="n_4aveValue【庁舎】&#10;有形固定資産減価償却率">
          <a:extLst>
            <a:ext uri="{FF2B5EF4-FFF2-40B4-BE49-F238E27FC236}">
              <a16:creationId xmlns:a16="http://schemas.microsoft.com/office/drawing/2014/main" id="{D59F30CB-B95D-45AE-8E4E-ECD221D21D4E}"/>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128832</xdr:rowOff>
    </xdr:from>
    <xdr:ext cx="405111" cy="259045"/>
    <xdr:sp macro="" textlink="">
      <xdr:nvSpPr>
        <xdr:cNvPr id="897" name="n_1mainValue【庁舎】&#10;有形固定資産減価償却率">
          <a:extLst>
            <a:ext uri="{FF2B5EF4-FFF2-40B4-BE49-F238E27FC236}">
              <a16:creationId xmlns:a16="http://schemas.microsoft.com/office/drawing/2014/main" id="{66F20F2E-E062-4CB0-8CB6-5AA73A9DF413}"/>
            </a:ext>
          </a:extLst>
        </xdr:cNvPr>
        <xdr:cNvSpPr txBox="1"/>
      </xdr:nvSpPr>
      <xdr:spPr>
        <a:xfrm>
          <a:off x="152660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102706</xdr:rowOff>
    </xdr:from>
    <xdr:ext cx="405111" cy="259045"/>
    <xdr:sp macro="" textlink="">
      <xdr:nvSpPr>
        <xdr:cNvPr id="898" name="n_2mainValue【庁舎】&#10;有形固定資産減価償却率">
          <a:extLst>
            <a:ext uri="{FF2B5EF4-FFF2-40B4-BE49-F238E27FC236}">
              <a16:creationId xmlns:a16="http://schemas.microsoft.com/office/drawing/2014/main" id="{25E06095-B932-418A-A51F-4C243FFDE8E0}"/>
            </a:ext>
          </a:extLst>
        </xdr:cNvPr>
        <xdr:cNvSpPr txBox="1"/>
      </xdr:nvSpPr>
      <xdr:spPr>
        <a:xfrm>
          <a:off x="14389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76579</xdr:rowOff>
    </xdr:from>
    <xdr:ext cx="405111" cy="259045"/>
    <xdr:sp macro="" textlink="">
      <xdr:nvSpPr>
        <xdr:cNvPr id="899" name="n_3mainValue【庁舎】&#10;有形固定資産減価償却率">
          <a:extLst>
            <a:ext uri="{FF2B5EF4-FFF2-40B4-BE49-F238E27FC236}">
              <a16:creationId xmlns:a16="http://schemas.microsoft.com/office/drawing/2014/main" id="{C2C6813F-B538-4786-95F2-33A9EC876AFB}"/>
            </a:ext>
          </a:extLst>
        </xdr:cNvPr>
        <xdr:cNvSpPr txBox="1"/>
      </xdr:nvSpPr>
      <xdr:spPr>
        <a:xfrm>
          <a:off x="13500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900" name="n_4mainValue【庁舎】&#10;有形固定資産減価償却率">
          <a:extLst>
            <a:ext uri="{FF2B5EF4-FFF2-40B4-BE49-F238E27FC236}">
              <a16:creationId xmlns:a16="http://schemas.microsoft.com/office/drawing/2014/main" id="{EA36EB78-5C91-4A9E-A0F5-5B35096312DE}"/>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A7F56683-F41B-467E-AFC5-21943649E11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8C3F4D70-EE00-4486-BD42-614D3C9DFB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E86D554A-5402-4427-B36C-90B6B3F62D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950EF810-B126-4635-BDE5-CCFC669197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47CDF0D2-8691-4F98-8A95-3E04338288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AA1D57C9-00F0-4FAC-9F5B-A715390EEA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B4991858-D949-479B-98ED-60D97B3A52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AB1334C5-802F-4465-9450-8DBD3465BD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CFF867DA-78ED-4498-93A3-F505F074EC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26101E25-4297-4E17-8D3A-D4F5677CED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5FF3C1A9-62F3-48A8-A6E7-AD390E40000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82A2BE12-DE87-4B00-BAE8-B5FFFDE4CD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F598B56B-34C0-4E84-BEEB-3E2AEAFE8A4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0AA8DDC4-8A13-4206-98B8-4724F68AE47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9749E44E-10D1-4875-B6B8-F0C64ED14E6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1A8D528F-6DB1-4308-A71C-00185BC2D3F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AC62A9C4-ACBF-4049-9361-170B53B6B2A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156976A6-4272-417A-B3F8-E13356900FF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E4BAF985-6BE3-49C3-9841-C4217EEA1E5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F4BDCBF1-F388-460E-8C0C-37604E2DE13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5B3605B8-D172-4796-9AB8-116CBC0388F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296D3D25-A448-414D-9FF7-2E582C93CB9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1BB872FF-7423-426F-9153-A91EF981B18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BEF4C83-77F5-4DD5-865A-03B4DFF7BA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92AD71CA-7A74-41E9-9F9E-4F6F05E915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A7BB59F6-30A8-4960-AED2-83D72A2C762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F36940FF-0840-48D9-A08A-DB3F90C3CBFB}"/>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D580C4A1-BD30-4357-A3B6-48F628401996}"/>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F473E753-7BC5-4A6D-BE52-B21D7C1B7881}"/>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EA57C434-F6C6-4CA2-8616-85C33CDAC7D4}"/>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7ACD228C-1503-435C-8A70-94AA4701973F}"/>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932" name="【庁舎】&#10;一人当たり面積平均値テキスト">
          <a:extLst>
            <a:ext uri="{FF2B5EF4-FFF2-40B4-BE49-F238E27FC236}">
              <a16:creationId xmlns:a16="http://schemas.microsoft.com/office/drawing/2014/main" id="{74A5E857-876F-4A9E-96A8-807C7242BB6F}"/>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C9953D68-B034-43B3-BF49-2AC07F460AEF}"/>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D4F04800-A30F-411B-A1FD-A34B20A85DA1}"/>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60830EAE-4FA9-4D92-ADBD-45551A9EE87D}"/>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F0CDE53C-CDD8-4BBE-9E34-2F852D60593A}"/>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0E3B0C59-01C6-49ED-B9E2-C32741C28356}"/>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9812731-5AB9-4500-8064-FEC3C26F17A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DE91EA4E-2DED-4F8E-BAB5-2031E7310B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8BC7D912-B166-430F-AB73-D1514DFA63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A56C3812-43FE-4C9D-A32B-3BCC164B1AF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A5498452-172D-42C4-B2CA-109D9772047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943" name="楕円 942">
          <a:extLst>
            <a:ext uri="{FF2B5EF4-FFF2-40B4-BE49-F238E27FC236}">
              <a16:creationId xmlns:a16="http://schemas.microsoft.com/office/drawing/2014/main" id="{FA5DF342-242C-4E69-987D-068248FC325F}"/>
            </a:ext>
          </a:extLst>
        </xdr:cNvPr>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944" name="【庁舎】&#10;一人当たり面積該当値テキスト">
          <a:extLst>
            <a:ext uri="{FF2B5EF4-FFF2-40B4-BE49-F238E27FC236}">
              <a16:creationId xmlns:a16="http://schemas.microsoft.com/office/drawing/2014/main" id="{F80F6EB0-5C6A-496B-B2D4-BA808C69F2BB}"/>
            </a:ext>
          </a:extLst>
        </xdr:cNvPr>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164193</xdr:rowOff>
    </xdr:from>
    <xdr:to>
      <xdr:col>112</xdr:col>
      <xdr:colOff>38100</xdr:colOff>
      <xdr:row>106</xdr:row>
      <xdr:rowOff>94343</xdr:rowOff>
    </xdr:to>
    <xdr:sp macro="" textlink="">
      <xdr:nvSpPr>
        <xdr:cNvPr id="945" name="楕円 944">
          <a:extLst>
            <a:ext uri="{FF2B5EF4-FFF2-40B4-BE49-F238E27FC236}">
              <a16:creationId xmlns:a16="http://schemas.microsoft.com/office/drawing/2014/main" id="{4235CB0B-AF09-41E0-8FAC-7DFAC3BA90BD}"/>
            </a:ext>
          </a:extLst>
        </xdr:cNvPr>
        <xdr:cNvSpPr/>
      </xdr:nvSpPr>
      <xdr:spPr>
        <a:xfrm>
          <a:off x="21272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43543</xdr:rowOff>
    </xdr:to>
    <xdr:cxnSp macro="">
      <xdr:nvCxnSpPr>
        <xdr:cNvPr id="946" name="直線コネクタ 945">
          <a:extLst>
            <a:ext uri="{FF2B5EF4-FFF2-40B4-BE49-F238E27FC236}">
              <a16:creationId xmlns:a16="http://schemas.microsoft.com/office/drawing/2014/main" id="{CAFC70DF-2F18-4876-BBD9-3D36A84D14D6}"/>
            </a:ext>
          </a:extLst>
        </xdr:cNvPr>
        <xdr:cNvCxnSpPr/>
      </xdr:nvCxnSpPr>
      <xdr:spPr>
        <a:xfrm flipV="1">
          <a:off x="21323300" y="181813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167458</xdr:rowOff>
    </xdr:from>
    <xdr:to>
      <xdr:col>107</xdr:col>
      <xdr:colOff>101600</xdr:colOff>
      <xdr:row>106</xdr:row>
      <xdr:rowOff>97608</xdr:rowOff>
    </xdr:to>
    <xdr:sp macro="" textlink="">
      <xdr:nvSpPr>
        <xdr:cNvPr id="947" name="楕円 946">
          <a:extLst>
            <a:ext uri="{FF2B5EF4-FFF2-40B4-BE49-F238E27FC236}">
              <a16:creationId xmlns:a16="http://schemas.microsoft.com/office/drawing/2014/main" id="{786554C5-7528-4D30-B37B-15D78FB882C0}"/>
            </a:ext>
          </a:extLst>
        </xdr:cNvPr>
        <xdr:cNvSpPr/>
      </xdr:nvSpPr>
      <xdr:spPr>
        <a:xfrm>
          <a:off x="2038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46808</xdr:rowOff>
    </xdr:to>
    <xdr:cxnSp macro="">
      <xdr:nvCxnSpPr>
        <xdr:cNvPr id="948" name="直線コネクタ 947">
          <a:extLst>
            <a:ext uri="{FF2B5EF4-FFF2-40B4-BE49-F238E27FC236}">
              <a16:creationId xmlns:a16="http://schemas.microsoft.com/office/drawing/2014/main" id="{2DF0255B-7B63-4EC7-B04F-D1DAD3345313}"/>
            </a:ext>
          </a:extLst>
        </xdr:cNvPr>
        <xdr:cNvCxnSpPr/>
      </xdr:nvCxnSpPr>
      <xdr:spPr>
        <a:xfrm flipV="1">
          <a:off x="20434300" y="182172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170724</xdr:rowOff>
    </xdr:from>
    <xdr:to>
      <xdr:col>102</xdr:col>
      <xdr:colOff>165100</xdr:colOff>
      <xdr:row>106</xdr:row>
      <xdr:rowOff>100874</xdr:rowOff>
    </xdr:to>
    <xdr:sp macro="" textlink="">
      <xdr:nvSpPr>
        <xdr:cNvPr id="949" name="楕円 948">
          <a:extLst>
            <a:ext uri="{FF2B5EF4-FFF2-40B4-BE49-F238E27FC236}">
              <a16:creationId xmlns:a16="http://schemas.microsoft.com/office/drawing/2014/main" id="{BE973128-53B7-421E-8163-6B79F7C600A4}"/>
            </a:ext>
          </a:extLst>
        </xdr:cNvPr>
        <xdr:cNvSpPr/>
      </xdr:nvSpPr>
      <xdr:spPr>
        <a:xfrm>
          <a:off x="19494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46808</xdr:rowOff>
    </xdr:from>
    <xdr:to>
      <xdr:col>107</xdr:col>
      <xdr:colOff>50800</xdr:colOff>
      <xdr:row>106</xdr:row>
      <xdr:rowOff>50074</xdr:rowOff>
    </xdr:to>
    <xdr:cxnSp macro="">
      <xdr:nvCxnSpPr>
        <xdr:cNvPr id="950" name="直線コネクタ 949">
          <a:extLst>
            <a:ext uri="{FF2B5EF4-FFF2-40B4-BE49-F238E27FC236}">
              <a16:creationId xmlns:a16="http://schemas.microsoft.com/office/drawing/2014/main" id="{9EE9785E-A745-45A0-9C4C-833447BC6885}"/>
            </a:ext>
          </a:extLst>
        </xdr:cNvPr>
        <xdr:cNvCxnSpPr/>
      </xdr:nvCxnSpPr>
      <xdr:spPr>
        <a:xfrm flipV="1">
          <a:off x="19545300" y="18220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51" name="楕円 950">
          <a:extLst>
            <a:ext uri="{FF2B5EF4-FFF2-40B4-BE49-F238E27FC236}">
              <a16:creationId xmlns:a16="http://schemas.microsoft.com/office/drawing/2014/main" id="{36AF7218-6D63-423A-95BA-3AFE1171B819}"/>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50074</xdr:rowOff>
    </xdr:from>
    <xdr:to>
      <xdr:col>102</xdr:col>
      <xdr:colOff>114300</xdr:colOff>
      <xdr:row>106</xdr:row>
      <xdr:rowOff>53339</xdr:rowOff>
    </xdr:to>
    <xdr:cxnSp macro="">
      <xdr:nvCxnSpPr>
        <xdr:cNvPr id="952" name="直線コネクタ 951">
          <a:extLst>
            <a:ext uri="{FF2B5EF4-FFF2-40B4-BE49-F238E27FC236}">
              <a16:creationId xmlns:a16="http://schemas.microsoft.com/office/drawing/2014/main" id="{CA24BA4D-99C8-46D1-9F9F-2D98CC0E3030}"/>
            </a:ext>
          </a:extLst>
        </xdr:cNvPr>
        <xdr:cNvCxnSpPr/>
      </xdr:nvCxnSpPr>
      <xdr:spPr>
        <a:xfrm flipV="1">
          <a:off x="18656300" y="182237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953" name="n_1aveValue【庁舎】&#10;一人当たり面積">
          <a:extLst>
            <a:ext uri="{FF2B5EF4-FFF2-40B4-BE49-F238E27FC236}">
              <a16:creationId xmlns:a16="http://schemas.microsoft.com/office/drawing/2014/main" id="{B4C8916C-2F48-4F3C-8E62-6BABE65DEEC5}"/>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954" name="n_2aveValue【庁舎】&#10;一人当たり面積">
          <a:extLst>
            <a:ext uri="{FF2B5EF4-FFF2-40B4-BE49-F238E27FC236}">
              <a16:creationId xmlns:a16="http://schemas.microsoft.com/office/drawing/2014/main" id="{B248321D-73FF-41D1-831B-621251D8CE10}"/>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955" name="n_3aveValue【庁舎】&#10;一人当たり面積">
          <a:extLst>
            <a:ext uri="{FF2B5EF4-FFF2-40B4-BE49-F238E27FC236}">
              <a16:creationId xmlns:a16="http://schemas.microsoft.com/office/drawing/2014/main" id="{5A50D08A-82B0-4D3D-B998-8CC1BD8AFB62}"/>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956" name="n_4aveValue【庁舎】&#10;一人当たり面積">
          <a:extLst>
            <a:ext uri="{FF2B5EF4-FFF2-40B4-BE49-F238E27FC236}">
              <a16:creationId xmlns:a16="http://schemas.microsoft.com/office/drawing/2014/main" id="{5C321647-4D92-4158-BD05-E28000B07BEE}"/>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110870</xdr:rowOff>
    </xdr:from>
    <xdr:ext cx="469744" cy="259045"/>
    <xdr:sp macro="" textlink="">
      <xdr:nvSpPr>
        <xdr:cNvPr id="957" name="n_1mainValue【庁舎】&#10;一人当たり面積">
          <a:extLst>
            <a:ext uri="{FF2B5EF4-FFF2-40B4-BE49-F238E27FC236}">
              <a16:creationId xmlns:a16="http://schemas.microsoft.com/office/drawing/2014/main" id="{F4057191-9B7C-40B6-8C75-7CC58A8AE6E3}"/>
            </a:ext>
          </a:extLst>
        </xdr:cNvPr>
        <xdr:cNvSpPr txBox="1"/>
      </xdr:nvSpPr>
      <xdr:spPr>
        <a:xfrm>
          <a:off x="210757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958" name="n_2mainValue【庁舎】&#10;一人当たり面積">
          <a:extLst>
            <a:ext uri="{FF2B5EF4-FFF2-40B4-BE49-F238E27FC236}">
              <a16:creationId xmlns:a16="http://schemas.microsoft.com/office/drawing/2014/main" id="{FEDB8D1A-D92B-40E7-94B6-D298BE8C2698}"/>
            </a:ext>
          </a:extLst>
        </xdr:cNvPr>
        <xdr:cNvSpPr txBox="1"/>
      </xdr:nvSpPr>
      <xdr:spPr>
        <a:xfrm>
          <a:off x="20199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117401</xdr:rowOff>
    </xdr:from>
    <xdr:ext cx="469744" cy="259045"/>
    <xdr:sp macro="" textlink="">
      <xdr:nvSpPr>
        <xdr:cNvPr id="959" name="n_3mainValue【庁舎】&#10;一人当たり面積">
          <a:extLst>
            <a:ext uri="{FF2B5EF4-FFF2-40B4-BE49-F238E27FC236}">
              <a16:creationId xmlns:a16="http://schemas.microsoft.com/office/drawing/2014/main" id="{2AA883EE-F632-43C7-8866-E2B3B9054F53}"/>
            </a:ext>
          </a:extLst>
        </xdr:cNvPr>
        <xdr:cNvSpPr txBox="1"/>
      </xdr:nvSpPr>
      <xdr:spPr>
        <a:xfrm>
          <a:off x="19310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60" name="n_4mainValue【庁舎】&#10;一人当たり面積">
          <a:extLst>
            <a:ext uri="{FF2B5EF4-FFF2-40B4-BE49-F238E27FC236}">
              <a16:creationId xmlns:a16="http://schemas.microsoft.com/office/drawing/2014/main" id="{FB53DC35-2215-4005-8188-970A73A7DC78}"/>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2DC193C6-E2BA-4493-BA0D-0270749E56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B3FDBCA4-3038-48E3-972D-3A6D95DB59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471B6548-6DE7-469F-AF1F-F2C99F4827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類似団体と比較して特に有形固定資産減価償却率が高くなっている施設は、保健センター・保健所であり、特に低くなっている施設は、体育館・プールである。</a:t>
          </a:r>
          <a:endParaRPr lang="ja-JP" altLang="ja-JP" sz="1400">
            <a:effectLst/>
          </a:endParaRPr>
        </a:p>
        <a:p>
          <a:r>
            <a:rPr kumimoji="1" lang="ja-JP" altLang="ja-JP" sz="1100">
              <a:solidFill>
                <a:schemeClr val="dk1"/>
              </a:solidFill>
              <a:effectLst/>
              <a:latin typeface="+mn-lt"/>
              <a:ea typeface="+mn-ea"/>
              <a:cs typeface="+mn-cs"/>
            </a:rPr>
            <a:t>保健センター・保健所については、保健センターが築４０年以上経過しており、有形固定資産減価償却率が高くなっている。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令和８年度に小学校や公民館との複合施設を建設し、老朽化対策に取り組んでいくこととしている。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体育館・プールについては、総合体育館が築１８年と比較的新しい施設であり、有形固定資産減価償却率が低くなっている要因であると考えられる。</a:t>
          </a:r>
          <a:endParaRPr lang="ja-JP" altLang="ja-JP" sz="1400">
            <a:effectLst/>
          </a:endParaRPr>
        </a:p>
        <a:p>
          <a:r>
            <a:rPr kumimoji="1" lang="ja-JP" altLang="ja-JP" sz="1100">
              <a:solidFill>
                <a:schemeClr val="dk1"/>
              </a:solidFill>
              <a:effectLst/>
              <a:latin typeface="+mn-lt"/>
              <a:ea typeface="+mn-ea"/>
              <a:cs typeface="+mn-cs"/>
            </a:rPr>
            <a:t>その他の施設については、類似団体平均とほぼ同水準であるが築２０年以上経過している施設が多いことから、公共施設マネジメント基本計画や個別施設計画の見直しが必要となる。</a:t>
          </a:r>
          <a:endParaRPr lang="ja-JP" altLang="ja-JP" sz="1400">
            <a:effectLst/>
          </a:endParaRPr>
        </a:p>
        <a:p>
          <a:r>
            <a:rPr kumimoji="1" lang="ja-JP" altLang="ja-JP" sz="1100">
              <a:solidFill>
                <a:schemeClr val="dk1"/>
              </a:solidFill>
              <a:effectLst/>
              <a:latin typeface="+mn-lt"/>
              <a:ea typeface="+mn-ea"/>
              <a:cs typeface="+mn-cs"/>
            </a:rPr>
            <a:t>また建築経過年数に応じた適正化・予防保全的修繕・改修計画を検討していく予定である。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固定資産税等の安定した税収により、類似団体平均を大きく上回る財政力指数ではあるが、近年はほぼ横ばいで推移している。収納率の向上や企業誘致をはじめ、ふるさと納税、受益者負担の適正化など新たな歳入確保を進めるとともに、行政評価制度の適正な運用により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83961</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705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83961</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83961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3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33161</xdr:rowOff>
    </xdr:from>
    <xdr:to>
      <xdr:col>15</xdr:col>
      <xdr:colOff>133350</xdr:colOff>
      <xdr:row>39</xdr:row>
      <xdr:rowOff>134761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144938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164395</xdr:rowOff>
    </xdr:from>
    <xdr:to>
      <xdr:col>11</xdr:col>
      <xdr:colOff>82550</xdr:colOff>
      <xdr:row>39</xdr:row>
      <xdr:rowOff>94545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104722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年度においては、</a:t>
          </a:r>
          <a:r>
            <a:rPr lang="en-US" altLang="ja-JP" sz="1100" b="0" i="0" baseline="0">
              <a:solidFill>
                <a:sysClr val="windowText" lastClr="000000"/>
              </a:solidFill>
              <a:effectLst/>
              <a:latin typeface="+mn-lt"/>
              <a:ea typeface="+mn-ea"/>
              <a:cs typeface="+mn-cs"/>
            </a:rPr>
            <a:t>88.0</a:t>
          </a:r>
          <a:r>
            <a:rPr lang="ja-JP" altLang="ja-JP" sz="1100" b="0" i="0" baseline="0">
              <a:solidFill>
                <a:sysClr val="windowText" lastClr="000000"/>
              </a:solidFill>
              <a:effectLst/>
              <a:latin typeface="+mn-lt"/>
              <a:ea typeface="+mn-ea"/>
              <a:cs typeface="+mn-cs"/>
            </a:rPr>
            <a:t>％となり前年度から</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％増加</a:t>
          </a:r>
          <a:r>
            <a:rPr lang="ja-JP" altLang="en-US" sz="1100" b="0" i="0" baseline="0">
              <a:solidFill>
                <a:sysClr val="windowText" lastClr="000000"/>
              </a:solidFill>
              <a:effectLst/>
              <a:latin typeface="+mn-lt"/>
              <a:ea typeface="+mn-ea"/>
              <a:cs typeface="+mn-cs"/>
            </a:rPr>
            <a:t>したものの</a:t>
          </a:r>
          <a:r>
            <a:rPr lang="ja-JP" altLang="ja-JP" sz="1100" b="0" i="0" baseline="0">
              <a:solidFill>
                <a:sysClr val="windowText" lastClr="000000"/>
              </a:solidFill>
              <a:effectLst/>
              <a:latin typeface="+mn-lt"/>
              <a:ea typeface="+mn-ea"/>
              <a:cs typeface="+mn-cs"/>
            </a:rPr>
            <a:t>、類似団体を下回っている。</a:t>
          </a:r>
          <a:r>
            <a:rPr lang="ja-JP" altLang="en-US" sz="1100" b="0" i="0" baseline="0">
              <a:solidFill>
                <a:sysClr val="windowText" lastClr="000000"/>
              </a:solidFill>
              <a:effectLst/>
              <a:latin typeface="+mn-lt"/>
              <a:ea typeface="+mn-ea"/>
              <a:cs typeface="+mn-cs"/>
            </a:rPr>
            <a:t>町税</a:t>
          </a:r>
          <a:r>
            <a:rPr lang="ja-JP" altLang="ja-JP" sz="1100" b="0" i="0" baseline="0">
              <a:solidFill>
                <a:sysClr val="windowText" lastClr="000000"/>
              </a:solidFill>
              <a:effectLst/>
              <a:latin typeface="+mn-lt"/>
              <a:ea typeface="+mn-ea"/>
              <a:cs typeface="+mn-cs"/>
            </a:rPr>
            <a:t>などの経常一般財源収入が増加し</a:t>
          </a:r>
          <a:r>
            <a:rPr lang="ja-JP" altLang="en-US" sz="1100" b="0" i="0" baseline="0">
              <a:solidFill>
                <a:sysClr val="windowText" lastClr="000000"/>
              </a:solidFill>
              <a:effectLst/>
              <a:latin typeface="+mn-lt"/>
              <a:ea typeface="+mn-ea"/>
              <a:cs typeface="+mn-cs"/>
            </a:rPr>
            <a:t>たが</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退職者の増等による人件費や物価高騰等の影響による委託料等の経常経費も増加したことで上昇したものである。</a:t>
          </a:r>
          <a:r>
            <a:rPr lang="ja-JP" altLang="ja-JP" sz="1100" b="0" i="0" baseline="0">
              <a:solidFill>
                <a:sysClr val="windowText" lastClr="000000"/>
              </a:solidFill>
              <a:effectLst/>
              <a:latin typeface="+mn-lt"/>
              <a:ea typeface="+mn-ea"/>
              <a:cs typeface="+mn-cs"/>
            </a:rPr>
            <a:t>経済状況の先行きが不透明な中、事務事業の見直し・改善、定員管理、公共施設維持管理コスト等経常経費の削減に努める。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65088</xdr:rowOff>
    </xdr:from>
    <xdr:to>
      <xdr:col>23</xdr:col>
      <xdr:colOff>133350</xdr:colOff>
      <xdr:row>62</xdr:row>
      <xdr:rowOff>44450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23538"/>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65088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0544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63</xdr:row>
      <xdr:rowOff>78105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05440"/>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64</xdr:row>
      <xdr:rowOff>166053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9455"/>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14288</xdr:rowOff>
    </xdr:from>
    <xdr:to>
      <xdr:col>19</xdr:col>
      <xdr:colOff>184150</xdr:colOff>
      <xdr:row>61</xdr:row>
      <xdr:rowOff>115888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126065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4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115253</xdr:rowOff>
    </xdr:from>
    <xdr:to>
      <xdr:col>7</xdr:col>
      <xdr:colOff>31750</xdr:colOff>
      <xdr:row>65</xdr:row>
      <xdr:rowOff>45403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30180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年度においては、前年度から</a:t>
          </a:r>
          <a:r>
            <a:rPr lang="en-US" altLang="ja-JP" sz="1100" b="0" i="0" baseline="0">
              <a:solidFill>
                <a:sysClr val="windowText" lastClr="000000"/>
              </a:solidFill>
              <a:effectLst/>
              <a:latin typeface="+mn-lt"/>
              <a:ea typeface="+mn-ea"/>
              <a:cs typeface="+mn-cs"/>
            </a:rPr>
            <a:t>3,537</a:t>
          </a:r>
          <a:r>
            <a:rPr lang="ja-JP" altLang="ja-JP" sz="1100" b="0" i="0" baseline="0">
              <a:solidFill>
                <a:sysClr val="windowText" lastClr="000000"/>
              </a:solidFill>
              <a:effectLst/>
              <a:latin typeface="+mn-lt"/>
              <a:ea typeface="+mn-ea"/>
              <a:cs typeface="+mn-cs"/>
            </a:rPr>
            <a:t>千円増加したが、類似団体平均を下回っている。</a:t>
          </a:r>
          <a:r>
            <a:rPr kumimoji="1" lang="ja-JP" altLang="en-US" sz="1100">
              <a:solidFill>
                <a:sysClr val="windowText" lastClr="000000"/>
              </a:solidFill>
              <a:effectLst/>
              <a:latin typeface="+mn-lt"/>
              <a:ea typeface="+mn-ea"/>
              <a:cs typeface="+mn-cs"/>
            </a:rPr>
            <a:t>退職者の増等による</a:t>
          </a:r>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や物価高騰等による委託料等</a:t>
          </a:r>
          <a:r>
            <a:rPr kumimoji="1" lang="ja-JP" altLang="ja-JP" sz="1100">
              <a:solidFill>
                <a:sysClr val="windowText" lastClr="000000"/>
              </a:solidFill>
              <a:effectLst/>
              <a:latin typeface="+mn-lt"/>
              <a:ea typeface="+mn-ea"/>
              <a:cs typeface="+mn-cs"/>
            </a:rPr>
            <a:t>が増加して</a:t>
          </a:r>
          <a:r>
            <a:rPr kumimoji="1" lang="ja-JP" altLang="en-US" sz="1100">
              <a:solidFill>
                <a:sysClr val="windowText" lastClr="000000"/>
              </a:solidFill>
              <a:effectLst/>
              <a:latin typeface="+mn-lt"/>
              <a:ea typeface="+mn-ea"/>
              <a:cs typeface="+mn-cs"/>
            </a:rPr>
            <a:t>いるのが</a:t>
          </a:r>
          <a:r>
            <a:rPr lang="ja-JP" altLang="ja-JP" sz="1100" b="0" i="0" baseline="0">
              <a:solidFill>
                <a:sysClr val="windowText" lastClr="000000"/>
              </a:solidFill>
              <a:effectLst/>
              <a:latin typeface="+mn-lt"/>
              <a:ea typeface="+mn-ea"/>
              <a:cs typeface="+mn-cs"/>
            </a:rPr>
            <a:t>主な要因である。引き続き、定員適正化計画に基づく職員数削減等により人件費の削減に努める。物件費については、公共施設の</a:t>
          </a:r>
          <a:r>
            <a:rPr lang="en-US" altLang="ja-JP" sz="1100" b="0" i="0" baseline="0">
              <a:solidFill>
                <a:sysClr val="windowText" lastClr="000000"/>
              </a:solidFill>
              <a:effectLst/>
              <a:latin typeface="+mn-lt"/>
              <a:ea typeface="+mn-ea"/>
              <a:cs typeface="+mn-cs"/>
            </a:rPr>
            <a:t>LED</a:t>
          </a:r>
          <a:r>
            <a:rPr lang="ja-JP" altLang="ja-JP" sz="1100" b="0" i="0" baseline="0">
              <a:solidFill>
                <a:sysClr val="windowText" lastClr="000000"/>
              </a:solidFill>
              <a:effectLst/>
              <a:latin typeface="+mn-lt"/>
              <a:ea typeface="+mn-ea"/>
              <a:cs typeface="+mn-cs"/>
            </a:rPr>
            <a:t>化等をはじめとした行政改革を促進する中で削減に努める。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123073</xdr:rowOff>
    </xdr:from>
    <xdr:to>
      <xdr:col>23</xdr:col>
      <xdr:colOff>133350</xdr:colOff>
      <xdr:row>81</xdr:row>
      <xdr:rowOff>140143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0523"/>
          <a:ext cx="838200" cy="1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116650</xdr:rowOff>
    </xdr:from>
    <xdr:to>
      <xdr:col>19</xdr:col>
      <xdr:colOff>133350</xdr:colOff>
      <xdr:row>81</xdr:row>
      <xdr:rowOff>123073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4100"/>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110024</xdr:rowOff>
    </xdr:from>
    <xdr:to>
      <xdr:col>15</xdr:col>
      <xdr:colOff>82550</xdr:colOff>
      <xdr:row>81</xdr:row>
      <xdr:rowOff>116650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7474"/>
          <a:ext cx="8890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36785</xdr:rowOff>
    </xdr:from>
    <xdr:to>
      <xdr:col>11</xdr:col>
      <xdr:colOff>31750</xdr:colOff>
      <xdr:row>81</xdr:row>
      <xdr:rowOff>110024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24235"/>
          <a:ext cx="889000" cy="7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89343</xdr:rowOff>
    </xdr:from>
    <xdr:to>
      <xdr:col>23</xdr:col>
      <xdr:colOff>184150</xdr:colOff>
      <xdr:row>82</xdr:row>
      <xdr:rowOff>19493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105870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72273</xdr:rowOff>
    </xdr:from>
    <xdr:to>
      <xdr:col>19</xdr:col>
      <xdr:colOff>184150</xdr:colOff>
      <xdr:row>82</xdr:row>
      <xdr:rowOff>2423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12600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8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65850</xdr:rowOff>
    </xdr:from>
    <xdr:to>
      <xdr:col>15</xdr:col>
      <xdr:colOff>133350</xdr:colOff>
      <xdr:row>81</xdr:row>
      <xdr:rowOff>167450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59224</xdr:rowOff>
    </xdr:from>
    <xdr:to>
      <xdr:col>11</xdr:col>
      <xdr:colOff>82550</xdr:colOff>
      <xdr:row>81</xdr:row>
      <xdr:rowOff>160824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171001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157435</xdr:rowOff>
    </xdr:from>
    <xdr:to>
      <xdr:col>7</xdr:col>
      <xdr:colOff>31750</xdr:colOff>
      <xdr:row>81</xdr:row>
      <xdr:rowOff>87585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97762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4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類似団体と比較すると高い水準となっている。引き続きラスパイレス指数の動向には十分留意し、その抑制に努めていく。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104422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535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64205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5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77611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77611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5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町行政サービスの推進を図るため、出張所等多くの施設を配置しているなかで、令和元年度を初年度とした第</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次定員適正化計画（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年間）に基づき、適正化に努めた。しかしながら、類似団体と比較した職員数は平均をやや上回る状況にある。引き続き、行政事務の効率化や民間委託等の推進により、今後も職員数削減に努める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125367</xdr:rowOff>
    </xdr:from>
    <xdr:to>
      <xdr:col>81</xdr:col>
      <xdr:colOff>44450</xdr:colOff>
      <xdr:row>60</xdr:row>
      <xdr:rowOff>135709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12367"/>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101237</xdr:rowOff>
    </xdr:from>
    <xdr:to>
      <xdr:col>77</xdr:col>
      <xdr:colOff>44450</xdr:colOff>
      <xdr:row>60</xdr:row>
      <xdr:rowOff>125367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882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96066</xdr:rowOff>
    </xdr:from>
    <xdr:to>
      <xdr:col>72</xdr:col>
      <xdr:colOff>203200</xdr:colOff>
      <xdr:row>60</xdr:row>
      <xdr:rowOff>101237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8306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96066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67554"/>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84909</xdr:rowOff>
    </xdr:from>
    <xdr:to>
      <xdr:col>81</xdr:col>
      <xdr:colOff>95250</xdr:colOff>
      <xdr:row>61</xdr:row>
      <xdr:rowOff>15059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56986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4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74567</xdr:rowOff>
    </xdr:from>
    <xdr:to>
      <xdr:col>77</xdr:col>
      <xdr:colOff>95250</xdr:colOff>
      <xdr:row>61</xdr:row>
      <xdr:rowOff>4717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160944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50437</xdr:rowOff>
    </xdr:from>
    <xdr:to>
      <xdr:col>73</xdr:col>
      <xdr:colOff>44450</xdr:colOff>
      <xdr:row>60</xdr:row>
      <xdr:rowOff>152037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136814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45266</xdr:rowOff>
    </xdr:from>
    <xdr:to>
      <xdr:col>68</xdr:col>
      <xdr:colOff>203200</xdr:colOff>
      <xdr:row>60</xdr:row>
      <xdr:rowOff>146866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131643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1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年度においては、前年度より▲</a:t>
          </a:r>
          <a:r>
            <a:rPr lang="en-US" altLang="ja-JP" sz="1100" b="0" i="0" baseline="0">
              <a:solidFill>
                <a:sysClr val="windowText" lastClr="000000"/>
              </a:solidFill>
              <a:effectLst/>
              <a:latin typeface="+mn-lt"/>
              <a:ea typeface="+mn-ea"/>
              <a:cs typeface="+mn-cs"/>
            </a:rPr>
            <a:t>0.6</a:t>
          </a:r>
          <a:r>
            <a:rPr lang="ja-JP" altLang="ja-JP" sz="1100" b="0" i="0" baseline="0">
              <a:solidFill>
                <a:sysClr val="windowText" lastClr="000000"/>
              </a:solidFill>
              <a:effectLst/>
              <a:latin typeface="+mn-lt"/>
              <a:ea typeface="+mn-ea"/>
              <a:cs typeface="+mn-cs"/>
            </a:rPr>
            <a:t>ポイント減少したが類似団体平均を上回っている。道路用地取得事業等の償還完了により元利償還</a:t>
          </a:r>
          <a:r>
            <a:rPr lang="ja-JP" altLang="en-US" sz="1100" b="0" i="0" baseline="0">
              <a:solidFill>
                <a:sysClr val="windowText" lastClr="000000"/>
              </a:solidFill>
              <a:effectLst/>
              <a:latin typeface="+mn-lt"/>
              <a:ea typeface="+mn-ea"/>
              <a:cs typeface="+mn-cs"/>
            </a:rPr>
            <a:t>金</a:t>
          </a:r>
          <a:r>
            <a:rPr lang="ja-JP" altLang="ja-JP" sz="1100" b="0" i="0" baseline="0">
              <a:solidFill>
                <a:sysClr val="windowText" lastClr="000000"/>
              </a:solidFill>
              <a:effectLst/>
              <a:latin typeface="+mn-lt"/>
              <a:ea typeface="+mn-ea"/>
              <a:cs typeface="+mn-cs"/>
            </a:rPr>
            <a:t>が減少したこと、</a:t>
          </a:r>
          <a:r>
            <a:rPr lang="ja-JP" altLang="en-US" sz="1100" b="0" i="0" baseline="0">
              <a:solidFill>
                <a:sysClr val="windowText" lastClr="000000"/>
              </a:solidFill>
              <a:effectLst/>
              <a:latin typeface="+mn-lt"/>
              <a:ea typeface="+mn-ea"/>
              <a:cs typeface="+mn-cs"/>
            </a:rPr>
            <a:t>公営企業や一部事務組合の償還が進んだことにより準元利償還金が減少したことにより下降したものである。</a:t>
          </a:r>
          <a:r>
            <a:rPr lang="ja-JP" altLang="ja-JP" sz="1100" b="0" i="0" baseline="0">
              <a:solidFill>
                <a:sysClr val="windowText" lastClr="000000"/>
              </a:solidFill>
              <a:effectLst/>
              <a:latin typeface="+mn-lt"/>
              <a:ea typeface="+mn-ea"/>
              <a:cs typeface="+mn-cs"/>
            </a:rPr>
            <a:t>引き続き、公共施設マネジメント基本計画に基づき、計画的に施設修繕等を行い、地方債残高、公債費の抑制に努める。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139065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9608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139065</xdr:rowOff>
    </xdr:from>
    <xdr:to>
      <xdr:col>77</xdr:col>
      <xdr:colOff>44450</xdr:colOff>
      <xdr:row>40</xdr:row>
      <xdr:rowOff>157163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99706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157163</xdr:rowOff>
    </xdr:from>
    <xdr:to>
      <xdr:col>72</xdr:col>
      <xdr:colOff>203200</xdr:colOff>
      <xdr:row>41</xdr:row>
      <xdr:rowOff>9843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151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9843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03326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24147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8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88265</xdr:rowOff>
    </xdr:from>
    <xdr:to>
      <xdr:col>77</xdr:col>
      <xdr:colOff>95250</xdr:colOff>
      <xdr:row>41</xdr:row>
      <xdr:rowOff>18415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3192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03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106363</xdr:rowOff>
    </xdr:from>
    <xdr:to>
      <xdr:col>73</xdr:col>
      <xdr:colOff>44450</xdr:colOff>
      <xdr:row>41</xdr:row>
      <xdr:rowOff>36513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21290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130493</xdr:rowOff>
    </xdr:from>
    <xdr:to>
      <xdr:col>68</xdr:col>
      <xdr:colOff>203200</xdr:colOff>
      <xdr:row>41</xdr:row>
      <xdr:rowOff>60643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45420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7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年度においては▲</a:t>
          </a:r>
          <a:r>
            <a:rPr lang="en-US" altLang="ja-JP" sz="1100" b="0" i="0" baseline="0">
              <a:solidFill>
                <a:schemeClr val="dk1"/>
              </a:solidFill>
              <a:effectLst/>
              <a:latin typeface="+mn-lt"/>
              <a:ea typeface="+mn-ea"/>
              <a:cs typeface="+mn-cs"/>
            </a:rPr>
            <a:t>20.4</a:t>
          </a:r>
          <a:r>
            <a:rPr lang="ja-JP" altLang="ja-JP" sz="1100" b="0" i="0" baseline="0">
              <a:solidFill>
                <a:schemeClr val="dk1"/>
              </a:solidFill>
              <a:effectLst/>
              <a:latin typeface="+mn-lt"/>
              <a:ea typeface="+mn-ea"/>
              <a:cs typeface="+mn-cs"/>
            </a:rPr>
            <a:t>％減少し、その主な要因としては、地方債の現在高の減少と充当可能基金残高の増加が挙げられる。今後も地方債の新規発行額を抑制していくため、義務的経費の削減を中心とする行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72148</xdr:rowOff>
    </xdr:from>
    <xdr:to>
      <xdr:col>81</xdr:col>
      <xdr:colOff>44450</xdr:colOff>
      <xdr:row>17</xdr:row>
      <xdr:rowOff>135104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815348"/>
          <a:ext cx="8382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135104</xdr:rowOff>
    </xdr:from>
    <xdr:to>
      <xdr:col>77</xdr:col>
      <xdr:colOff>44450</xdr:colOff>
      <xdr:row>18</xdr:row>
      <xdr:rowOff>156694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04975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156694</xdr:rowOff>
    </xdr:from>
    <xdr:to>
      <xdr:col>72</xdr:col>
      <xdr:colOff>203200</xdr:colOff>
      <xdr:row>20</xdr:row>
      <xdr:rowOff>35560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242794"/>
          <a:ext cx="889000" cy="2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35560</xdr:rowOff>
    </xdr:from>
    <xdr:to>
      <xdr:col>68</xdr:col>
      <xdr:colOff>152400</xdr:colOff>
      <xdr:row>20</xdr:row>
      <xdr:rowOff>91863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4645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21348</xdr:rowOff>
    </xdr:from>
    <xdr:to>
      <xdr:col>81</xdr:col>
      <xdr:colOff>95250</xdr:colOff>
      <xdr:row>16</xdr:row>
      <xdr:rowOff>122948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164875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3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84304</xdr:rowOff>
    </xdr:from>
    <xdr:to>
      <xdr:col>77</xdr:col>
      <xdr:colOff>95250</xdr:colOff>
      <xdr:row>18</xdr:row>
      <xdr:rowOff>14454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9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170681</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085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105894</xdr:rowOff>
    </xdr:from>
    <xdr:to>
      <xdr:col>73</xdr:col>
      <xdr:colOff>44450</xdr:colOff>
      <xdr:row>19</xdr:row>
      <xdr:rowOff>36044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1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20821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27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156210</xdr:rowOff>
    </xdr:from>
    <xdr:to>
      <xdr:col>68</xdr:col>
      <xdr:colOff>203200</xdr:colOff>
      <xdr:row>20</xdr:row>
      <xdr:rowOff>86360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71137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41063</xdr:rowOff>
    </xdr:from>
    <xdr:to>
      <xdr:col>64</xdr:col>
      <xdr:colOff>152400</xdr:colOff>
      <xdr:row>20</xdr:row>
      <xdr:rowOff>142663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4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127440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ysClr val="windowText" lastClr="000000"/>
              </a:solidFill>
              <a:latin typeface="+mn-lt"/>
              <a:ea typeface="+mn-ea"/>
              <a:cs typeface="+mn-cs"/>
            </a:rPr>
            <a:t>人件費については、前年度から</a:t>
          </a:r>
          <a:r>
            <a:rPr lang="en-US" altLang="ja-JP" sz="1100" b="0" i="0" u="none" strike="noStrike" baseline="0">
              <a:solidFill>
                <a:sysClr val="windowText" lastClr="000000"/>
              </a:solidFill>
              <a:latin typeface="+mn-lt"/>
              <a:ea typeface="+mn-ea"/>
              <a:cs typeface="+mn-cs"/>
            </a:rPr>
            <a:t>0.9</a:t>
          </a:r>
          <a:r>
            <a:rPr lang="ja-JP" altLang="en-US" sz="1100" b="0" i="0" u="none" strike="noStrike" baseline="0">
              <a:solidFill>
                <a:sysClr val="windowText" lastClr="000000"/>
              </a:solidFill>
              <a:latin typeface="+mn-lt"/>
              <a:ea typeface="+mn-ea"/>
              <a:cs typeface="+mn-cs"/>
            </a:rPr>
            <a:t>ポイント増加し、類似団体を上回る結果となった。</a:t>
          </a:r>
          <a:r>
            <a:rPr kumimoji="1" lang="ja-JP" altLang="en-US" sz="1100">
              <a:solidFill>
                <a:sysClr val="windowText" lastClr="000000"/>
              </a:solidFill>
              <a:effectLst/>
              <a:latin typeface="+mn-lt"/>
              <a:ea typeface="+mn-ea"/>
              <a:cs typeface="+mn-cs"/>
            </a:rPr>
            <a:t>退職者の増</a:t>
          </a:r>
          <a:r>
            <a:rPr kumimoji="1" lang="ja-JP" altLang="ja-JP" sz="1100">
              <a:solidFill>
                <a:sysClr val="windowText" lastClr="000000"/>
              </a:solidFill>
              <a:effectLst/>
              <a:latin typeface="+mn-lt"/>
              <a:ea typeface="+mn-ea"/>
              <a:cs typeface="+mn-cs"/>
            </a:rPr>
            <a:t>等によ</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人件費</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増加</a:t>
          </a:r>
          <a:r>
            <a:rPr lang="ja-JP" altLang="en-US" sz="1100" b="0" i="0" u="none" strike="noStrike" baseline="0">
              <a:solidFill>
                <a:sysClr val="windowText" lastClr="000000"/>
              </a:solidFill>
              <a:latin typeface="+mn-lt"/>
              <a:ea typeface="+mn-ea"/>
              <a:cs typeface="+mn-cs"/>
            </a:rPr>
            <a:t>が主な要因である。今後も定員適正化計画に基づき、職員数の削減を実施し効率的な行政運営により人件費の抑制を図る。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36</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97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物件費に係る経常収支比率ついては、前年度から</a:t>
          </a:r>
          <a:r>
            <a:rPr lang="en-US" altLang="ja-JP" sz="1100" b="0" i="0" baseline="0">
              <a:solidFill>
                <a:sysClr val="windowText" lastClr="000000"/>
              </a:solidFill>
              <a:effectLst/>
              <a:latin typeface="+mn-lt"/>
              <a:ea typeface="+mn-ea"/>
              <a:cs typeface="+mn-cs"/>
            </a:rPr>
            <a:t>1.5</a:t>
          </a:r>
          <a:r>
            <a:rPr lang="ja-JP" altLang="ja-JP" sz="1100" b="0" i="0" baseline="0">
              <a:solidFill>
                <a:sysClr val="windowText" lastClr="000000"/>
              </a:solidFill>
              <a:effectLst/>
              <a:latin typeface="+mn-lt"/>
              <a:ea typeface="+mn-ea"/>
              <a:cs typeface="+mn-cs"/>
            </a:rPr>
            <a:t>ポイント増加し、類似団体平均を</a:t>
          </a:r>
          <a:r>
            <a:rPr lang="ja-JP" altLang="en-US" sz="1100" b="0" i="0" baseline="0">
              <a:solidFill>
                <a:sysClr val="windowText" lastClr="000000"/>
              </a:solidFill>
              <a:effectLst/>
              <a:latin typeface="+mn-lt"/>
              <a:ea typeface="+mn-ea"/>
              <a:cs typeface="+mn-cs"/>
            </a:rPr>
            <a:t>上</a:t>
          </a:r>
          <a:r>
            <a:rPr lang="ja-JP" altLang="ja-JP" sz="1100" b="0" i="0" baseline="0">
              <a:solidFill>
                <a:sysClr val="windowText" lastClr="000000"/>
              </a:solidFill>
              <a:effectLst/>
              <a:latin typeface="+mn-lt"/>
              <a:ea typeface="+mn-ea"/>
              <a:cs typeface="+mn-cs"/>
            </a:rPr>
            <a:t>回る結果となった。</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増加の要因として、物価高騰</a:t>
          </a:r>
          <a:r>
            <a:rPr lang="ja-JP" altLang="en-US" sz="1100" b="0" i="0" baseline="0">
              <a:solidFill>
                <a:sysClr val="windowText" lastClr="000000"/>
              </a:solidFill>
              <a:effectLst/>
              <a:latin typeface="+mn-lt"/>
              <a:ea typeface="+mn-ea"/>
              <a:cs typeface="+mn-cs"/>
            </a:rPr>
            <a:t>等</a:t>
          </a:r>
          <a:r>
            <a:rPr lang="ja-JP" altLang="ja-JP" sz="1100" b="0" i="0" baseline="0">
              <a:solidFill>
                <a:sysClr val="windowText" lastClr="000000"/>
              </a:solidFill>
              <a:effectLst/>
              <a:latin typeface="+mn-lt"/>
              <a:ea typeface="+mn-ea"/>
              <a:cs typeface="+mn-cs"/>
            </a:rPr>
            <a:t>の影響により</a:t>
          </a:r>
          <a:r>
            <a:rPr lang="ja-JP" altLang="en-US" sz="1100" b="0" i="0" baseline="0">
              <a:solidFill>
                <a:sysClr val="windowText" lastClr="000000"/>
              </a:solidFill>
              <a:effectLst/>
              <a:latin typeface="+mn-lt"/>
              <a:ea typeface="+mn-ea"/>
              <a:cs typeface="+mn-cs"/>
            </a:rPr>
            <a:t>委託料等</a:t>
          </a:r>
          <a:r>
            <a:rPr lang="ja-JP" altLang="ja-JP" sz="1100" b="0" i="0" baseline="0">
              <a:solidFill>
                <a:sysClr val="windowText" lastClr="000000"/>
              </a:solidFill>
              <a:effectLst/>
              <a:latin typeface="+mn-lt"/>
              <a:ea typeface="+mn-ea"/>
              <a:cs typeface="+mn-cs"/>
            </a:rPr>
            <a:t>が上昇し事業費が増加したことが挙げられる。</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引き続き、積極的なコスト削減、業務の効率化を図ることにより抑制に努める。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873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54610</xdr:rowOff>
    </xdr:from>
    <xdr:to>
      <xdr:col>78</xdr:col>
      <xdr:colOff>69850</xdr:colOff>
      <xdr:row>15</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2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263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8890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8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扶助費に係る経常収支比率については、前年度から</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、類似団体平均を下回る結果となった。</a:t>
          </a:r>
          <a:r>
            <a:rPr lang="ja-JP" altLang="en-US" sz="1100" b="0" i="0" baseline="0">
              <a:solidFill>
                <a:schemeClr val="dk1"/>
              </a:solidFill>
              <a:effectLst/>
              <a:latin typeface="+mn-lt"/>
              <a:ea typeface="+mn-ea"/>
              <a:cs typeface="+mn-cs"/>
            </a:rPr>
            <a:t>高齢化の社会状況等からも助成事業等の増加も見込まれるため、</a:t>
          </a:r>
          <a:r>
            <a:rPr lang="ja-JP" altLang="ja-JP" sz="1100" b="0" i="0" baseline="0">
              <a:solidFill>
                <a:schemeClr val="dk1"/>
              </a:solidFill>
              <a:effectLst/>
              <a:latin typeface="+mn-lt"/>
              <a:ea typeface="+mn-ea"/>
              <a:cs typeface="+mn-cs"/>
            </a:rPr>
            <a:t>今後も、町単独事業の見直しを進め、近隣市町村や類似団体との比較により</a:t>
          </a:r>
          <a:r>
            <a:rPr lang="ja-JP" altLang="en-US" sz="1100" b="0" i="0">
              <a:solidFill>
                <a:schemeClr val="dk1"/>
              </a:solidFill>
              <a:effectLst/>
              <a:latin typeface="+mn-lt"/>
              <a:ea typeface="+mn-ea"/>
              <a:cs typeface="+mn-cs"/>
            </a:rPr>
            <a:t>扶助費の精査を行う。</a:t>
          </a:r>
          <a:endParaRPr lang="en-US" altLang="ja-JP" sz="1100" b="0" i="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54</xdr:row>
      <xdr:rowOff>148772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96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55</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96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57</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485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97972</xdr:rowOff>
    </xdr:from>
    <xdr:to>
      <xdr:col>24</xdr:col>
      <xdr:colOff>76200</xdr:colOff>
      <xdr:row>55</xdr:row>
      <xdr:rowOff>28122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114499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年度決算においては、前年度から</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ポイント増加したものの、類似団体平均を下回る結果となった。</a:t>
          </a:r>
          <a:endParaRPr lang="ja-JP" altLang="ja-JP" sz="1400">
            <a:effectLst/>
          </a:endParaRPr>
        </a:p>
        <a:p>
          <a:r>
            <a:rPr lang="ja-JP" altLang="ja-JP" sz="1100" b="0" i="0" baseline="0">
              <a:solidFill>
                <a:schemeClr val="dk1"/>
              </a:solidFill>
              <a:effectLst/>
              <a:latin typeface="+mn-lt"/>
              <a:ea typeface="+mn-ea"/>
              <a:cs typeface="+mn-cs"/>
            </a:rPr>
            <a:t>　増加の要因として、高齢化に伴い、介護保険特別会計、後期高齢者医療特別会計に対する一般会計からの繰出金の増加が挙げらる。今後も繰出金の増加が見込まれることから、保険料の適正化や独立採算性の原則に立ち、一般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703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39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9978</xdr:rowOff>
    </xdr:from>
    <xdr:to>
      <xdr:col>73</xdr:col>
      <xdr:colOff>180975</xdr:colOff>
      <xdr:row>55</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144235</xdr:rowOff>
    </xdr:from>
    <xdr:to>
      <xdr:col>82</xdr:col>
      <xdr:colOff>158750</xdr:colOff>
      <xdr:row>56</xdr:row>
      <xdr:rowOff>74385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160762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130628</xdr:rowOff>
    </xdr:from>
    <xdr:to>
      <xdr:col>74</xdr:col>
      <xdr:colOff>31750</xdr:colOff>
      <xdr:row>55</xdr:row>
      <xdr:rowOff>60778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70955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補助費等については、前年度より</a:t>
          </a:r>
          <a:r>
            <a:rPr lang="en-US" altLang="ja-JP" sz="1100" b="0" i="0" u="none" strike="noStrike" baseline="0">
              <a:solidFill>
                <a:schemeClr val="dk1"/>
              </a:solidFill>
              <a:latin typeface="+mn-lt"/>
              <a:ea typeface="+mn-ea"/>
              <a:cs typeface="+mn-cs"/>
            </a:rPr>
            <a:t>0.2</a:t>
          </a:r>
          <a:r>
            <a:rPr lang="ja-JP" altLang="en-US" sz="1100" b="0" i="0" u="none" strike="noStrike" baseline="0">
              <a:solidFill>
                <a:schemeClr val="dk1"/>
              </a:solidFill>
              <a:latin typeface="+mn-lt"/>
              <a:ea typeface="+mn-ea"/>
              <a:cs typeface="+mn-cs"/>
            </a:rPr>
            <a:t>ポイント増加したが、類似団体平均をやや下回る結果となった。今後も各種補助金の精査を進め、補助費等の削減に努める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312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4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110998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年度は前年度から▲</a:t>
          </a:r>
          <a:r>
            <a:rPr lang="en-US" altLang="ja-JP" sz="1100" b="0" i="0" baseline="0">
              <a:solidFill>
                <a:sysClr val="windowText" lastClr="000000"/>
              </a:solidFill>
              <a:effectLst/>
              <a:latin typeface="+mn-lt"/>
              <a:ea typeface="+mn-ea"/>
              <a:cs typeface="+mn-cs"/>
            </a:rPr>
            <a:t>0.7</a:t>
          </a:r>
          <a:r>
            <a:rPr lang="ja-JP" altLang="ja-JP" sz="1100" b="0" i="0" baseline="0">
              <a:solidFill>
                <a:sysClr val="windowText" lastClr="000000"/>
              </a:solidFill>
              <a:effectLst/>
              <a:latin typeface="+mn-lt"/>
              <a:ea typeface="+mn-ea"/>
              <a:cs typeface="+mn-cs"/>
            </a:rPr>
            <a:t>ポイント減少したが、類似団体平均を上回る結果となった。</a:t>
          </a:r>
          <a:endParaRPr lang="en-US" altLang="ja-JP" sz="1100" b="0" i="0" baseline="0">
            <a:solidFill>
              <a:sysClr val="windowText" lastClr="000000"/>
            </a:solidFill>
            <a:effectLst/>
            <a:latin typeface="+mn-lt"/>
            <a:ea typeface="+mn-ea"/>
            <a:cs typeface="+mn-cs"/>
          </a:endParaRPr>
        </a:p>
        <a:p>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公債費に係る経常収支比率については、据置期間が終了した地方債の元金償還開始により、令和元年度が公債費のピークとなっている。</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今後は減少傾向となる予定であるが、令和</a:t>
          </a:r>
          <a:r>
            <a:rPr lang="en-US" altLang="ja-JP" sz="1100" b="0" i="0" baseline="0">
              <a:solidFill>
                <a:sysClr val="windowText" lastClr="000000"/>
              </a:solidFill>
              <a:effectLst/>
              <a:latin typeface="+mn-lt"/>
              <a:ea typeface="+mn-ea"/>
              <a:cs typeface="+mn-cs"/>
            </a:rPr>
            <a:t>6</a:t>
          </a:r>
          <a:r>
            <a:rPr lang="ja-JP" altLang="ja-JP" sz="1100" b="0" i="0" baseline="0">
              <a:solidFill>
                <a:sysClr val="windowText" lastClr="000000"/>
              </a:solidFill>
              <a:effectLst/>
              <a:latin typeface="+mn-lt"/>
              <a:ea typeface="+mn-ea"/>
              <a:cs typeface="+mn-cs"/>
            </a:rPr>
            <a:t>年度～令和</a:t>
          </a:r>
          <a:r>
            <a:rPr lang="en-US" altLang="ja-JP" sz="1100" b="0" i="0" baseline="0">
              <a:solidFill>
                <a:sysClr val="windowText" lastClr="000000"/>
              </a:solidFill>
              <a:effectLst/>
              <a:latin typeface="+mn-lt"/>
              <a:ea typeface="+mn-ea"/>
              <a:cs typeface="+mn-cs"/>
            </a:rPr>
            <a:t>9</a:t>
          </a:r>
          <a:r>
            <a:rPr lang="ja-JP" altLang="ja-JP" sz="1100" b="0" i="0" baseline="0">
              <a:solidFill>
                <a:sysClr val="windowText" lastClr="000000"/>
              </a:solidFill>
              <a:effectLst/>
              <a:latin typeface="+mn-lt"/>
              <a:ea typeface="+mn-ea"/>
              <a:cs typeface="+mn-cs"/>
            </a:rPr>
            <a:t>年度にかけて大型の施設更新事業を</a:t>
          </a:r>
          <a:r>
            <a:rPr lang="ja-JP" altLang="en-US" sz="1100" b="0" i="0" baseline="0">
              <a:solidFill>
                <a:sysClr val="windowText" lastClr="000000"/>
              </a:solidFill>
              <a:effectLst/>
              <a:latin typeface="+mn-lt"/>
              <a:ea typeface="+mn-ea"/>
              <a:cs typeface="+mn-cs"/>
            </a:rPr>
            <a:t>予定</a:t>
          </a:r>
          <a:r>
            <a:rPr lang="ja-JP" altLang="ja-JP" sz="1100" b="0" i="0" baseline="0">
              <a:solidFill>
                <a:sysClr val="windowText" lastClr="000000"/>
              </a:solidFill>
              <a:effectLst/>
              <a:latin typeface="+mn-lt"/>
              <a:ea typeface="+mn-ea"/>
              <a:cs typeface="+mn-cs"/>
            </a:rPr>
            <a:t>しているため、公共施設マネジメント基本計画等に基づき地方債発行の抑制に努める。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106426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760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129287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080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129287</xdr:rowOff>
    </xdr:from>
    <xdr:to>
      <xdr:col>15</xdr:col>
      <xdr:colOff>98425</xdr:colOff>
      <xdr:row>78</xdr:row>
      <xdr:rowOff>30987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309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040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年度決算においては、前年度から</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、類似団体平均を下回る結果となった。</a:t>
          </a:r>
          <a:endParaRPr lang="ja-JP" altLang="ja-JP" sz="1400">
            <a:effectLst/>
          </a:endParaRPr>
        </a:p>
        <a:p>
          <a:r>
            <a:rPr lang="ja-JP" altLang="ja-JP" sz="1100" b="0" i="0" baseline="0">
              <a:solidFill>
                <a:schemeClr val="dk1"/>
              </a:solidFill>
              <a:effectLst/>
              <a:latin typeface="+mn-lt"/>
              <a:ea typeface="+mn-ea"/>
              <a:cs typeface="+mn-cs"/>
            </a:rPr>
            <a:t>　扶助費及びその他が類似団体平均と比較して低いことが主な要因である。</a:t>
          </a:r>
          <a:endParaRPr lang="ja-JP" altLang="ja-JP" sz="1400">
            <a:effectLst/>
          </a:endParaRPr>
        </a:p>
        <a:p>
          <a:r>
            <a:rPr lang="ja-JP" altLang="ja-JP" sz="1100" b="0" i="0" baseline="0">
              <a:solidFill>
                <a:schemeClr val="dk1"/>
              </a:solidFill>
              <a:effectLst/>
              <a:latin typeface="+mn-lt"/>
              <a:ea typeface="+mn-ea"/>
              <a:cs typeface="+mn-cs"/>
            </a:rPr>
            <a:t>　引き続き、町単独事業の見直しや保険料の適正化などコスト削減、業務の効率化を図ることにより抑制に努める。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145287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9185"/>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75</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926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926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029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106545</xdr:rowOff>
    </xdr:from>
    <xdr:to>
      <xdr:col>29</xdr:col>
      <xdr:colOff>127000</xdr:colOff>
      <xdr:row>17</xdr:row>
      <xdr:rowOff>150222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68820"/>
          <a:ext cx="647700" cy="43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91322</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53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150222</xdr:rowOff>
    </xdr:from>
    <xdr:to>
      <xdr:col>26</xdr:col>
      <xdr:colOff>50800</xdr:colOff>
      <xdr:row>18</xdr:row>
      <xdr:rowOff>15762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12497"/>
          <a:ext cx="698500" cy="36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2846</xdr:rowOff>
    </xdr:from>
    <xdr:to>
      <xdr:col>22</xdr:col>
      <xdr:colOff>114300</xdr:colOff>
      <xdr:row>18</xdr:row>
      <xdr:rowOff>15762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36571"/>
          <a:ext cx="6985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2846</xdr:rowOff>
    </xdr:from>
    <xdr:to>
      <xdr:col>18</xdr:col>
      <xdr:colOff>177800</xdr:colOff>
      <xdr:row>18</xdr:row>
      <xdr:rowOff>25535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6571"/>
          <a:ext cx="698500" cy="22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55745</xdr:rowOff>
    </xdr:from>
    <xdr:to>
      <xdr:col>29</xdr:col>
      <xdr:colOff>177800</xdr:colOff>
      <xdr:row>17</xdr:row>
      <xdr:rowOff>157345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1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72272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6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99422</xdr:rowOff>
    </xdr:from>
    <xdr:to>
      <xdr:col>26</xdr:col>
      <xdr:colOff>101600</xdr:colOff>
      <xdr:row>18</xdr:row>
      <xdr:rowOff>29572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6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39749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3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136412</xdr:rowOff>
    </xdr:from>
    <xdr:to>
      <xdr:col>22</xdr:col>
      <xdr:colOff>165100</xdr:colOff>
      <xdr:row>18</xdr:row>
      <xdr:rowOff>66562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98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76739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6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123496</xdr:rowOff>
    </xdr:from>
    <xdr:to>
      <xdr:col>19</xdr:col>
      <xdr:colOff>38100</xdr:colOff>
      <xdr:row>18</xdr:row>
      <xdr:rowOff>53646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85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63823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5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146185</xdr:rowOff>
    </xdr:from>
    <xdr:to>
      <xdr:col>15</xdr:col>
      <xdr:colOff>101600</xdr:colOff>
      <xdr:row>18</xdr:row>
      <xdr:rowOff>76335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0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86512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7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151574</xdr:rowOff>
    </xdr:from>
    <xdr:to>
      <xdr:col>29</xdr:col>
      <xdr:colOff>127000</xdr:colOff>
      <xdr:row>35</xdr:row>
      <xdr:rowOff>158166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61924"/>
          <a:ext cx="647700" cy="6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151574</xdr:rowOff>
    </xdr:from>
    <xdr:to>
      <xdr:col>26</xdr:col>
      <xdr:colOff>50800</xdr:colOff>
      <xdr:row>35</xdr:row>
      <xdr:rowOff>172472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61924"/>
          <a:ext cx="698500" cy="20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131896</xdr:rowOff>
    </xdr:from>
    <xdr:to>
      <xdr:col>22</xdr:col>
      <xdr:colOff>114300</xdr:colOff>
      <xdr:row>35</xdr:row>
      <xdr:rowOff>172472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42246"/>
          <a:ext cx="698500" cy="40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131896</xdr:rowOff>
    </xdr:from>
    <xdr:to>
      <xdr:col>18</xdr:col>
      <xdr:colOff>177800</xdr:colOff>
      <xdr:row>35</xdr:row>
      <xdr:rowOff>141516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42246"/>
          <a:ext cx="698500" cy="9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107366</xdr:rowOff>
    </xdr:from>
    <xdr:to>
      <xdr:col>29</xdr:col>
      <xdr:colOff>177800</xdr:colOff>
      <xdr:row>35</xdr:row>
      <xdr:rowOff>208966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17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295343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100774</xdr:rowOff>
    </xdr:from>
    <xdr:to>
      <xdr:col>26</xdr:col>
      <xdr:colOff>101600</xdr:colOff>
      <xdr:row>35</xdr:row>
      <xdr:rowOff>202374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11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212551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80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121672</xdr:rowOff>
    </xdr:from>
    <xdr:to>
      <xdr:col>22</xdr:col>
      <xdr:colOff>165100</xdr:colOff>
      <xdr:row>35</xdr:row>
      <xdr:rowOff>223272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3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233449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0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81096</xdr:rowOff>
    </xdr:from>
    <xdr:to>
      <xdr:col>19</xdr:col>
      <xdr:colOff>38100</xdr:colOff>
      <xdr:row>35</xdr:row>
      <xdr:rowOff>182696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9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192873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6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90716</xdr:rowOff>
    </xdr:from>
    <xdr:to>
      <xdr:col>15</xdr:col>
      <xdr:colOff>101600</xdr:colOff>
      <xdr:row>35</xdr:row>
      <xdr:rowOff>192316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0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202493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6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22249</xdr:rowOff>
    </xdr:from>
    <xdr:to>
      <xdr:col>24</xdr:col>
      <xdr:colOff>63500</xdr:colOff>
      <xdr:row>37</xdr:row>
      <xdr:rowOff>63201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5899"/>
          <a:ext cx="838200" cy="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63201</xdr:rowOff>
    </xdr:from>
    <xdr:to>
      <xdr:col>19</xdr:col>
      <xdr:colOff>177800</xdr:colOff>
      <xdr:row>37</xdr:row>
      <xdr:rowOff>69504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6851"/>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69504</xdr:rowOff>
    </xdr:from>
    <xdr:to>
      <xdr:col>15</xdr:col>
      <xdr:colOff>50800</xdr:colOff>
      <xdr:row>37</xdr:row>
      <xdr:rowOff>88085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3154"/>
          <a:ext cx="889000" cy="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88085</xdr:rowOff>
    </xdr:from>
    <xdr:to>
      <xdr:col>10</xdr:col>
      <xdr:colOff>114300</xdr:colOff>
      <xdr:row>38</xdr:row>
      <xdr:rowOff>36112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1735"/>
          <a:ext cx="889000" cy="1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142899</xdr:rowOff>
    </xdr:from>
    <xdr:to>
      <xdr:col>24</xdr:col>
      <xdr:colOff>114300</xdr:colOff>
      <xdr:row>37</xdr:row>
      <xdr:rowOff>73049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121326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12401</xdr:rowOff>
    </xdr:from>
    <xdr:to>
      <xdr:col>20</xdr:col>
      <xdr:colOff>38100</xdr:colOff>
      <xdr:row>37</xdr:row>
      <xdr:rowOff>114001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105128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18704</xdr:rowOff>
    </xdr:from>
    <xdr:to>
      <xdr:col>15</xdr:col>
      <xdr:colOff>101600</xdr:colOff>
      <xdr:row>37</xdr:row>
      <xdr:rowOff>120304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111431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37285</xdr:rowOff>
    </xdr:from>
    <xdr:to>
      <xdr:col>10</xdr:col>
      <xdr:colOff>165100</xdr:colOff>
      <xdr:row>37</xdr:row>
      <xdr:rowOff>138885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130012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156761</xdr:rowOff>
    </xdr:from>
    <xdr:to>
      <xdr:col>6</xdr:col>
      <xdr:colOff>38100</xdr:colOff>
      <xdr:row>38</xdr:row>
      <xdr:rowOff>86911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78039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16366</xdr:rowOff>
    </xdr:from>
    <xdr:to>
      <xdr:col>24</xdr:col>
      <xdr:colOff>63500</xdr:colOff>
      <xdr:row>57</xdr:row>
      <xdr:rowOff>20805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9016"/>
          <a:ext cx="8382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20380</xdr:rowOff>
    </xdr:from>
    <xdr:to>
      <xdr:col>19</xdr:col>
      <xdr:colOff>177800</xdr:colOff>
      <xdr:row>57</xdr:row>
      <xdr:rowOff>20805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93030"/>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20380</xdr:rowOff>
    </xdr:from>
    <xdr:to>
      <xdr:col>15</xdr:col>
      <xdr:colOff>50800</xdr:colOff>
      <xdr:row>57</xdr:row>
      <xdr:rowOff>26982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93030"/>
          <a:ext cx="8890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26982</xdr:rowOff>
    </xdr:from>
    <xdr:to>
      <xdr:col>10</xdr:col>
      <xdr:colOff>114300</xdr:colOff>
      <xdr:row>57</xdr:row>
      <xdr:rowOff>63028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9632"/>
          <a:ext cx="889000" cy="3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137016</xdr:rowOff>
    </xdr:from>
    <xdr:to>
      <xdr:col>24</xdr:col>
      <xdr:colOff>114300</xdr:colOff>
      <xdr:row>57</xdr:row>
      <xdr:rowOff>67166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141455</xdr:rowOff>
    </xdr:from>
    <xdr:to>
      <xdr:col>20</xdr:col>
      <xdr:colOff>38100</xdr:colOff>
      <xdr:row>57</xdr:row>
      <xdr:rowOff>71605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62732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141030</xdr:rowOff>
    </xdr:from>
    <xdr:to>
      <xdr:col>15</xdr:col>
      <xdr:colOff>101600</xdr:colOff>
      <xdr:row>57</xdr:row>
      <xdr:rowOff>71180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62307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3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147632</xdr:rowOff>
    </xdr:from>
    <xdr:to>
      <xdr:col>10</xdr:col>
      <xdr:colOff>165100</xdr:colOff>
      <xdr:row>57</xdr:row>
      <xdr:rowOff>77782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68909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12228</xdr:rowOff>
    </xdr:from>
    <xdr:to>
      <xdr:col>6</xdr:col>
      <xdr:colOff>38100</xdr:colOff>
      <xdr:row>57</xdr:row>
      <xdr:rowOff>113828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104955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47620</xdr:rowOff>
    </xdr:from>
    <xdr:to>
      <xdr:col>24</xdr:col>
      <xdr:colOff>63500</xdr:colOff>
      <xdr:row>78</xdr:row>
      <xdr:rowOff>66960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20720"/>
          <a:ext cx="8382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60285</xdr:rowOff>
    </xdr:from>
    <xdr:to>
      <xdr:col>19</xdr:col>
      <xdr:colOff>177800</xdr:colOff>
      <xdr:row>78</xdr:row>
      <xdr:rowOff>66960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33385"/>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46980</xdr:rowOff>
    </xdr:from>
    <xdr:to>
      <xdr:col>15</xdr:col>
      <xdr:colOff>50800</xdr:colOff>
      <xdr:row>78</xdr:row>
      <xdr:rowOff>60285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20080"/>
          <a:ext cx="8890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10130</xdr:rowOff>
    </xdr:from>
    <xdr:to>
      <xdr:col>10</xdr:col>
      <xdr:colOff>114300</xdr:colOff>
      <xdr:row>78</xdr:row>
      <xdr:rowOff>46980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83230"/>
          <a:ext cx="8890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168270</xdr:rowOff>
    </xdr:from>
    <xdr:to>
      <xdr:col>24</xdr:col>
      <xdr:colOff>114300</xdr:colOff>
      <xdr:row>78</xdr:row>
      <xdr:rowOff>98420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83197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16160</xdr:rowOff>
    </xdr:from>
    <xdr:to>
      <xdr:col>20</xdr:col>
      <xdr:colOff>38100</xdr:colOff>
      <xdr:row>78</xdr:row>
      <xdr:rowOff>117760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108887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9485</xdr:rowOff>
    </xdr:from>
    <xdr:to>
      <xdr:col>15</xdr:col>
      <xdr:colOff>101600</xdr:colOff>
      <xdr:row>78</xdr:row>
      <xdr:rowOff>111085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102212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167630</xdr:rowOff>
    </xdr:from>
    <xdr:to>
      <xdr:col>10</xdr:col>
      <xdr:colOff>165100</xdr:colOff>
      <xdr:row>78</xdr:row>
      <xdr:rowOff>97780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88907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130780</xdr:rowOff>
    </xdr:from>
    <xdr:to>
      <xdr:col>6</xdr:col>
      <xdr:colOff>38100</xdr:colOff>
      <xdr:row>78</xdr:row>
      <xdr:rowOff>60930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3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52057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2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4787</xdr:rowOff>
    </xdr:from>
    <xdr:to>
      <xdr:col>24</xdr:col>
      <xdr:colOff>63500</xdr:colOff>
      <xdr:row>98</xdr:row>
      <xdr:rowOff>87313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06887"/>
          <a:ext cx="838200" cy="8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92711</xdr:rowOff>
    </xdr:from>
    <xdr:to>
      <xdr:col>19</xdr:col>
      <xdr:colOff>177800</xdr:colOff>
      <xdr:row>98</xdr:row>
      <xdr:rowOff>87313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23361"/>
          <a:ext cx="889000" cy="16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92711</xdr:rowOff>
    </xdr:from>
    <xdr:to>
      <xdr:col>15</xdr:col>
      <xdr:colOff>50800</xdr:colOff>
      <xdr:row>99</xdr:row>
      <xdr:rowOff>14478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23361"/>
          <a:ext cx="889000" cy="26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14478</xdr:rowOff>
    </xdr:from>
    <xdr:to>
      <xdr:col>10</xdr:col>
      <xdr:colOff>114300</xdr:colOff>
      <xdr:row>99</xdr:row>
      <xdr:rowOff>35077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88028"/>
          <a:ext cx="8890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125437</xdr:rowOff>
    </xdr:from>
    <xdr:to>
      <xdr:col>24</xdr:col>
      <xdr:colOff>114300</xdr:colOff>
      <xdr:row>98</xdr:row>
      <xdr:rowOff>55587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103864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36513</xdr:rowOff>
    </xdr:from>
    <xdr:to>
      <xdr:col>20</xdr:col>
      <xdr:colOff>38100</xdr:colOff>
      <xdr:row>98</xdr:row>
      <xdr:rowOff>138113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129240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3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41911</xdr:rowOff>
    </xdr:from>
    <xdr:to>
      <xdr:col>15</xdr:col>
      <xdr:colOff>101600</xdr:colOff>
      <xdr:row>97</xdr:row>
      <xdr:rowOff>143511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134638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135128</xdr:rowOff>
    </xdr:from>
    <xdr:to>
      <xdr:col>10</xdr:col>
      <xdr:colOff>165100</xdr:colOff>
      <xdr:row>99</xdr:row>
      <xdr:rowOff>65278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56405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2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155727</xdr:rowOff>
    </xdr:from>
    <xdr:to>
      <xdr:col>6</xdr:col>
      <xdr:colOff>38100</xdr:colOff>
      <xdr:row>99</xdr:row>
      <xdr:rowOff>85877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77004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50426</xdr:rowOff>
    </xdr:from>
    <xdr:to>
      <xdr:col>55</xdr:col>
      <xdr:colOff>0</xdr:colOff>
      <xdr:row>38</xdr:row>
      <xdr:rowOff>99728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65526"/>
          <a:ext cx="8382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50426</xdr:rowOff>
    </xdr:from>
    <xdr:to>
      <xdr:col>50</xdr:col>
      <xdr:colOff>114300</xdr:colOff>
      <xdr:row>38</xdr:row>
      <xdr:rowOff>110842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6552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38757</xdr:rowOff>
    </xdr:from>
    <xdr:to>
      <xdr:col>45</xdr:col>
      <xdr:colOff>177800</xdr:colOff>
      <xdr:row>38</xdr:row>
      <xdr:rowOff>110842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25157"/>
          <a:ext cx="889000" cy="110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38757</xdr:rowOff>
    </xdr:from>
    <xdr:to>
      <xdr:col>41</xdr:col>
      <xdr:colOff>50800</xdr:colOff>
      <xdr:row>38</xdr:row>
      <xdr:rowOff>78359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25157"/>
          <a:ext cx="889000" cy="106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48928</xdr:rowOff>
    </xdr:from>
    <xdr:to>
      <xdr:col>55</xdr:col>
      <xdr:colOff>50800</xdr:colOff>
      <xdr:row>38</xdr:row>
      <xdr:rowOff>150528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135305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171076</xdr:rowOff>
    </xdr:from>
    <xdr:to>
      <xdr:col>50</xdr:col>
      <xdr:colOff>165100</xdr:colOff>
      <xdr:row>38</xdr:row>
      <xdr:rowOff>101226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92353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60042</xdr:rowOff>
    </xdr:from>
    <xdr:to>
      <xdr:col>46</xdr:col>
      <xdr:colOff>38100</xdr:colOff>
      <xdr:row>38</xdr:row>
      <xdr:rowOff>161642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152769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6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159407</xdr:rowOff>
    </xdr:from>
    <xdr:to>
      <xdr:col>41</xdr:col>
      <xdr:colOff>101600</xdr:colOff>
      <xdr:row>32</xdr:row>
      <xdr:rowOff>89557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7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80684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6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27559</xdr:rowOff>
    </xdr:from>
    <xdr:to>
      <xdr:col>36</xdr:col>
      <xdr:colOff>165100</xdr:colOff>
      <xdr:row>38</xdr:row>
      <xdr:rowOff>129159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4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145686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144714</xdr:rowOff>
    </xdr:from>
    <xdr:to>
      <xdr:col>55</xdr:col>
      <xdr:colOff>0</xdr:colOff>
      <xdr:row>58</xdr:row>
      <xdr:rowOff>269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17364"/>
          <a:ext cx="838200" cy="2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269</xdr:rowOff>
    </xdr:from>
    <xdr:to>
      <xdr:col>50</xdr:col>
      <xdr:colOff>114300</xdr:colOff>
      <xdr:row>58</xdr:row>
      <xdr:rowOff>47361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44369"/>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529</xdr:rowOff>
    </xdr:from>
    <xdr:to>
      <xdr:col>45</xdr:col>
      <xdr:colOff>177800</xdr:colOff>
      <xdr:row>58</xdr:row>
      <xdr:rowOff>47361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44629"/>
          <a:ext cx="889000" cy="4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529</xdr:rowOff>
    </xdr:from>
    <xdr:to>
      <xdr:col>41</xdr:col>
      <xdr:colOff>50800</xdr:colOff>
      <xdr:row>58</xdr:row>
      <xdr:rowOff>4651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44629"/>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93914</xdr:rowOff>
    </xdr:from>
    <xdr:to>
      <xdr:col>55</xdr:col>
      <xdr:colOff>50800</xdr:colOff>
      <xdr:row>58</xdr:row>
      <xdr:rowOff>24064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72341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120919</xdr:rowOff>
    </xdr:from>
    <xdr:to>
      <xdr:col>50</xdr:col>
      <xdr:colOff>165100</xdr:colOff>
      <xdr:row>58</xdr:row>
      <xdr:rowOff>51069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9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42196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8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168011</xdr:rowOff>
    </xdr:from>
    <xdr:to>
      <xdr:col>46</xdr:col>
      <xdr:colOff>38100</xdr:colOff>
      <xdr:row>58</xdr:row>
      <xdr:rowOff>98161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4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89288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3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121179</xdr:rowOff>
    </xdr:from>
    <xdr:to>
      <xdr:col>41</xdr:col>
      <xdr:colOff>101600</xdr:colOff>
      <xdr:row>58</xdr:row>
      <xdr:rowOff>51329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42456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8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125301</xdr:rowOff>
    </xdr:from>
    <xdr:to>
      <xdr:col>36</xdr:col>
      <xdr:colOff>165100</xdr:colOff>
      <xdr:row>58</xdr:row>
      <xdr:rowOff>55451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46578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44011</xdr:rowOff>
    </xdr:from>
    <xdr:to>
      <xdr:col>55</xdr:col>
      <xdr:colOff>0</xdr:colOff>
      <xdr:row>78</xdr:row>
      <xdr:rowOff>121317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17111"/>
          <a:ext cx="838200" cy="7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44011</xdr:rowOff>
    </xdr:from>
    <xdr:to>
      <xdr:col>50</xdr:col>
      <xdr:colOff>114300</xdr:colOff>
      <xdr:row>78</xdr:row>
      <xdr:rowOff>160255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17111"/>
          <a:ext cx="889000" cy="1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119983</xdr:rowOff>
    </xdr:from>
    <xdr:to>
      <xdr:col>45</xdr:col>
      <xdr:colOff>177800</xdr:colOff>
      <xdr:row>78</xdr:row>
      <xdr:rowOff>160255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93083"/>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95123</xdr:rowOff>
    </xdr:from>
    <xdr:to>
      <xdr:col>41</xdr:col>
      <xdr:colOff>50800</xdr:colOff>
      <xdr:row>78</xdr:row>
      <xdr:rowOff>119983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68223"/>
          <a:ext cx="889000" cy="2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70517</xdr:rowOff>
    </xdr:from>
    <xdr:to>
      <xdr:col>55</xdr:col>
      <xdr:colOff>50800</xdr:colOff>
      <xdr:row>79</xdr:row>
      <xdr:rowOff>667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156894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164661</xdr:rowOff>
    </xdr:from>
    <xdr:to>
      <xdr:col>50</xdr:col>
      <xdr:colOff>165100</xdr:colOff>
      <xdr:row>78</xdr:row>
      <xdr:rowOff>94811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85938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109455</xdr:rowOff>
    </xdr:from>
    <xdr:to>
      <xdr:col>46</xdr:col>
      <xdr:colOff>38100</xdr:colOff>
      <xdr:row>79</xdr:row>
      <xdr:rowOff>39605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30732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69183</xdr:rowOff>
    </xdr:from>
    <xdr:to>
      <xdr:col>41</xdr:col>
      <xdr:colOff>101600</xdr:colOff>
      <xdr:row>78</xdr:row>
      <xdr:rowOff>170783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161910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44323</xdr:rowOff>
    </xdr:from>
    <xdr:to>
      <xdr:col>36</xdr:col>
      <xdr:colOff>165100</xdr:colOff>
      <xdr:row>78</xdr:row>
      <xdr:rowOff>145923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137050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53769</xdr:rowOff>
    </xdr:from>
    <xdr:to>
      <xdr:col>55</xdr:col>
      <xdr:colOff>0</xdr:colOff>
      <xdr:row>98</xdr:row>
      <xdr:rowOff>68388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55869"/>
          <a:ext cx="838200" cy="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68388</xdr:rowOff>
    </xdr:from>
    <xdr:to>
      <xdr:col>50</xdr:col>
      <xdr:colOff>114300</xdr:colOff>
      <xdr:row>98</xdr:row>
      <xdr:rowOff>97093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70488"/>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47792</xdr:rowOff>
    </xdr:from>
    <xdr:to>
      <xdr:col>45</xdr:col>
      <xdr:colOff>177800</xdr:colOff>
      <xdr:row>98</xdr:row>
      <xdr:rowOff>97093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49892"/>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47792</xdr:rowOff>
    </xdr:from>
    <xdr:to>
      <xdr:col>41</xdr:col>
      <xdr:colOff>50800</xdr:colOff>
      <xdr:row>98</xdr:row>
      <xdr:rowOff>88973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49892"/>
          <a:ext cx="889000" cy="4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2969</xdr:rowOff>
    </xdr:from>
    <xdr:to>
      <xdr:col>55</xdr:col>
      <xdr:colOff>50800</xdr:colOff>
      <xdr:row>98</xdr:row>
      <xdr:rowOff>104569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0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152846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8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17588</xdr:rowOff>
    </xdr:from>
    <xdr:to>
      <xdr:col>50</xdr:col>
      <xdr:colOff>165100</xdr:colOff>
      <xdr:row>98</xdr:row>
      <xdr:rowOff>119188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1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110315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1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46293</xdr:rowOff>
    </xdr:from>
    <xdr:to>
      <xdr:col>46</xdr:col>
      <xdr:colOff>38100</xdr:colOff>
      <xdr:row>98</xdr:row>
      <xdr:rowOff>147893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139020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168442</xdr:rowOff>
    </xdr:from>
    <xdr:to>
      <xdr:col>41</xdr:col>
      <xdr:colOff>101600</xdr:colOff>
      <xdr:row>98</xdr:row>
      <xdr:rowOff>98592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89719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38173</xdr:rowOff>
    </xdr:from>
    <xdr:to>
      <xdr:col>36</xdr:col>
      <xdr:colOff>165100</xdr:colOff>
      <xdr:row>98</xdr:row>
      <xdr:rowOff>139773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130900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150166</xdr:rowOff>
    </xdr:from>
    <xdr:to>
      <xdr:col>85</xdr:col>
      <xdr:colOff>127000</xdr:colOff>
      <xdr:row>75</xdr:row>
      <xdr:rowOff>166855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08916"/>
          <a:ext cx="8382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147064</xdr:rowOff>
    </xdr:from>
    <xdr:to>
      <xdr:col>81</xdr:col>
      <xdr:colOff>50800</xdr:colOff>
      <xdr:row>75</xdr:row>
      <xdr:rowOff>150166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00581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111386</xdr:rowOff>
    </xdr:from>
    <xdr:to>
      <xdr:col>76</xdr:col>
      <xdr:colOff>114300</xdr:colOff>
      <xdr:row>75</xdr:row>
      <xdr:rowOff>147064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970136"/>
          <a:ext cx="889000" cy="3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109459</xdr:rowOff>
    </xdr:from>
    <xdr:to>
      <xdr:col>71</xdr:col>
      <xdr:colOff>177800</xdr:colOff>
      <xdr:row>75</xdr:row>
      <xdr:rowOff>111386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968209"/>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116054</xdr:rowOff>
    </xdr:from>
    <xdr:to>
      <xdr:col>85</xdr:col>
      <xdr:colOff>177800</xdr:colOff>
      <xdr:row>76</xdr:row>
      <xdr:rowOff>46205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748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138931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99367</xdr:rowOff>
    </xdr:from>
    <xdr:to>
      <xdr:col>81</xdr:col>
      <xdr:colOff>101600</xdr:colOff>
      <xdr:row>76</xdr:row>
      <xdr:rowOff>29518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581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46044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73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96264</xdr:rowOff>
    </xdr:from>
    <xdr:to>
      <xdr:col>76</xdr:col>
      <xdr:colOff>165100</xdr:colOff>
      <xdr:row>76</xdr:row>
      <xdr:rowOff>26414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42941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73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60586</xdr:rowOff>
    </xdr:from>
    <xdr:to>
      <xdr:col>72</xdr:col>
      <xdr:colOff>38100</xdr:colOff>
      <xdr:row>75</xdr:row>
      <xdr:rowOff>162185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19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7263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6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58659</xdr:rowOff>
    </xdr:from>
    <xdr:to>
      <xdr:col>67</xdr:col>
      <xdr:colOff>101600</xdr:colOff>
      <xdr:row>75</xdr:row>
      <xdr:rowOff>160260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1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5336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124214</xdr:rowOff>
    </xdr:from>
    <xdr:to>
      <xdr:col>85</xdr:col>
      <xdr:colOff>127000</xdr:colOff>
      <xdr:row>97</xdr:row>
      <xdr:rowOff>147248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54864"/>
          <a:ext cx="8382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135128</xdr:rowOff>
    </xdr:from>
    <xdr:to>
      <xdr:col>81</xdr:col>
      <xdr:colOff>50800</xdr:colOff>
      <xdr:row>97</xdr:row>
      <xdr:rowOff>147248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65778"/>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135128</xdr:rowOff>
    </xdr:from>
    <xdr:to>
      <xdr:col>76</xdr:col>
      <xdr:colOff>114300</xdr:colOff>
      <xdr:row>98</xdr:row>
      <xdr:rowOff>45819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65778"/>
          <a:ext cx="889000" cy="8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37260</xdr:rowOff>
    </xdr:from>
    <xdr:to>
      <xdr:col>71</xdr:col>
      <xdr:colOff>177800</xdr:colOff>
      <xdr:row>98</xdr:row>
      <xdr:rowOff>45819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39360"/>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73414</xdr:rowOff>
    </xdr:from>
    <xdr:to>
      <xdr:col>85</xdr:col>
      <xdr:colOff>177800</xdr:colOff>
      <xdr:row>98</xdr:row>
      <xdr:rowOff>3564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96291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96448</xdr:rowOff>
    </xdr:from>
    <xdr:to>
      <xdr:col>81</xdr:col>
      <xdr:colOff>101600</xdr:colOff>
      <xdr:row>98</xdr:row>
      <xdr:rowOff>26598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43125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0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84328</xdr:rowOff>
    </xdr:from>
    <xdr:to>
      <xdr:col>76</xdr:col>
      <xdr:colOff>165100</xdr:colOff>
      <xdr:row>98</xdr:row>
      <xdr:rowOff>14478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31005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166469</xdr:rowOff>
    </xdr:from>
    <xdr:to>
      <xdr:col>72</xdr:col>
      <xdr:colOff>38100</xdr:colOff>
      <xdr:row>98</xdr:row>
      <xdr:rowOff>96619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113146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7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157910</xdr:rowOff>
    </xdr:from>
    <xdr:to>
      <xdr:col>67</xdr:col>
      <xdr:colOff>101600</xdr:colOff>
      <xdr:row>98</xdr:row>
      <xdr:rowOff>88060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104587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136134</xdr:rowOff>
    </xdr:from>
    <xdr:to>
      <xdr:col>116</xdr:col>
      <xdr:colOff>63500</xdr:colOff>
      <xdr:row>57</xdr:row>
      <xdr:rowOff>160091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08784"/>
          <a:ext cx="8382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160091</xdr:rowOff>
    </xdr:from>
    <xdr:to>
      <xdr:col>111</xdr:col>
      <xdr:colOff>177800</xdr:colOff>
      <xdr:row>58</xdr:row>
      <xdr:rowOff>163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32741"/>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xdr:rowOff>
    </xdr:from>
    <xdr:to>
      <xdr:col>107</xdr:col>
      <xdr:colOff>50800</xdr:colOff>
      <xdr:row>58</xdr:row>
      <xdr:rowOff>56947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44263"/>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56947</xdr:rowOff>
    </xdr:from>
    <xdr:to>
      <xdr:col>102</xdr:col>
      <xdr:colOff>114300</xdr:colOff>
      <xdr:row>58</xdr:row>
      <xdr:rowOff>131104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01047"/>
          <a:ext cx="889000" cy="7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85334</xdr:rowOff>
    </xdr:from>
    <xdr:to>
      <xdr:col>116</xdr:col>
      <xdr:colOff>114300</xdr:colOff>
      <xdr:row>58</xdr:row>
      <xdr:rowOff>15484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108211</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0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109291</xdr:rowOff>
    </xdr:from>
    <xdr:to>
      <xdr:col>112</xdr:col>
      <xdr:colOff>38100</xdr:colOff>
      <xdr:row>58</xdr:row>
      <xdr:rowOff>39441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55968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5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120813</xdr:rowOff>
    </xdr:from>
    <xdr:to>
      <xdr:col>107</xdr:col>
      <xdr:colOff>101600</xdr:colOff>
      <xdr:row>58</xdr:row>
      <xdr:rowOff>50963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9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67490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6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6147</xdr:rowOff>
    </xdr:from>
    <xdr:to>
      <xdr:col>102</xdr:col>
      <xdr:colOff>165100</xdr:colOff>
      <xdr:row>58</xdr:row>
      <xdr:rowOff>107747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98874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042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80304</xdr:rowOff>
    </xdr:from>
    <xdr:to>
      <xdr:col>98</xdr:col>
      <xdr:colOff>38100</xdr:colOff>
      <xdr:row>59</xdr:row>
      <xdr:rowOff>10454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1581</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171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100800</xdr:rowOff>
    </xdr:from>
    <xdr:to>
      <xdr:col>116</xdr:col>
      <xdr:colOff>63500</xdr:colOff>
      <xdr:row>77</xdr:row>
      <xdr:rowOff>121831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02450"/>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121831</xdr:rowOff>
    </xdr:from>
    <xdr:to>
      <xdr:col>111</xdr:col>
      <xdr:colOff>177800</xdr:colOff>
      <xdr:row>78</xdr:row>
      <xdr:rowOff>1015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23481"/>
          <a:ext cx="8890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163264</xdr:rowOff>
    </xdr:from>
    <xdr:to>
      <xdr:col>107</xdr:col>
      <xdr:colOff>50800</xdr:colOff>
      <xdr:row>78</xdr:row>
      <xdr:rowOff>1015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364914"/>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163264</xdr:rowOff>
    </xdr:from>
    <xdr:to>
      <xdr:col>102</xdr:col>
      <xdr:colOff>114300</xdr:colOff>
      <xdr:row>78</xdr:row>
      <xdr:rowOff>13666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64914"/>
          <a:ext cx="889000" cy="2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50000</xdr:rowOff>
    </xdr:from>
    <xdr:to>
      <xdr:col>116</xdr:col>
      <xdr:colOff>114300</xdr:colOff>
      <xdr:row>77</xdr:row>
      <xdr:rowOff>151600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28427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71031</xdr:rowOff>
    </xdr:from>
    <xdr:to>
      <xdr:col>112</xdr:col>
      <xdr:colOff>38100</xdr:colOff>
      <xdr:row>78</xdr:row>
      <xdr:rowOff>1181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163758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6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121665</xdr:rowOff>
    </xdr:from>
    <xdr:to>
      <xdr:col>107</xdr:col>
      <xdr:colOff>101600</xdr:colOff>
      <xdr:row>78</xdr:row>
      <xdr:rowOff>51815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42942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112464</xdr:rowOff>
    </xdr:from>
    <xdr:to>
      <xdr:col>102</xdr:col>
      <xdr:colOff>165100</xdr:colOff>
      <xdr:row>78</xdr:row>
      <xdr:rowOff>42614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1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33741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134316</xdr:rowOff>
    </xdr:from>
    <xdr:to>
      <xdr:col>98</xdr:col>
      <xdr:colOff>38100</xdr:colOff>
      <xdr:row>78</xdr:row>
      <xdr:rowOff>64466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55593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歳出決算総額は、住民一人当たり</a:t>
          </a:r>
          <a:r>
            <a:rPr lang="en-US" altLang="ja-JP" sz="1100" b="0" i="0" baseline="0">
              <a:solidFill>
                <a:sysClr val="windowText" lastClr="000000"/>
              </a:solidFill>
              <a:effectLst/>
              <a:latin typeface="+mn-lt"/>
              <a:ea typeface="+mn-ea"/>
              <a:cs typeface="+mn-cs"/>
            </a:rPr>
            <a:t>402,001</a:t>
          </a:r>
          <a:r>
            <a:rPr lang="ja-JP" altLang="en-US" sz="1100" b="0" i="0" baseline="0">
              <a:solidFill>
                <a:sysClr val="windowText" lastClr="000000"/>
              </a:solidFill>
              <a:effectLst/>
              <a:latin typeface="+mn-lt"/>
              <a:ea typeface="+mn-ea"/>
              <a:cs typeface="+mn-cs"/>
            </a:rPr>
            <a:t>円</a:t>
          </a:r>
          <a:r>
            <a:rPr lang="ja-JP" altLang="ja-JP" sz="1100" b="0" i="0" baseline="0">
              <a:solidFill>
                <a:sysClr val="windowText" lastClr="000000"/>
              </a:solidFill>
              <a:effectLst/>
              <a:latin typeface="+mn-lt"/>
              <a:ea typeface="+mn-ea"/>
              <a:cs typeface="+mn-cs"/>
            </a:rPr>
            <a:t>となって</a:t>
          </a:r>
          <a:r>
            <a:rPr lang="ja-JP" altLang="en-US" sz="1100" b="0" i="0" baseline="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前年度と比較して</a:t>
          </a:r>
          <a:r>
            <a:rPr kumimoji="1" lang="en-US" altLang="ja-JP" sz="1100">
              <a:solidFill>
                <a:sysClr val="windowText" lastClr="000000"/>
              </a:solidFill>
              <a:effectLst/>
              <a:latin typeface="+mn-lt"/>
              <a:ea typeface="+mn-ea"/>
              <a:cs typeface="+mn-cs"/>
            </a:rPr>
            <a:t>14,798</a:t>
          </a:r>
          <a:r>
            <a:rPr kumimoji="1" lang="ja-JP" altLang="en-US" sz="1100">
              <a:solidFill>
                <a:sysClr val="windowText" lastClr="000000"/>
              </a:solidFill>
              <a:effectLst/>
              <a:latin typeface="+mn-lt"/>
              <a:ea typeface="+mn-ea"/>
              <a:cs typeface="+mn-cs"/>
            </a:rPr>
            <a:t>円増加</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その主な要因は扶助費や積立金の増加である。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主な構成項目である扶助費は、全国、埼玉県、類似団体平均を下回っているものの、住民一人当たり</a:t>
          </a:r>
          <a:r>
            <a:rPr lang="en-US" altLang="ja-JP" sz="1100" b="0" i="0" baseline="0">
              <a:solidFill>
                <a:sysClr val="windowText" lastClr="000000"/>
              </a:solidFill>
              <a:effectLst/>
              <a:latin typeface="+mn-lt"/>
              <a:ea typeface="+mn-ea"/>
              <a:cs typeface="+mn-cs"/>
            </a:rPr>
            <a:t>76,623</a:t>
          </a:r>
          <a:r>
            <a:rPr lang="ja-JP" altLang="ja-JP" sz="1100" b="0" i="0" baseline="0">
              <a:solidFill>
                <a:sysClr val="windowText" lastClr="000000"/>
              </a:solidFill>
              <a:effectLst/>
              <a:latin typeface="+mn-lt"/>
              <a:ea typeface="+mn-ea"/>
              <a:cs typeface="+mn-cs"/>
            </a:rPr>
            <a:t>円となっている。今後も増加する見込みであるため、町独自で実施している事業の見直しを進める必要がある。近隣市町村や類似団体等の比較により扶助費の精査・見直しを行い抑制に努める。</a:t>
          </a:r>
          <a:endParaRPr lang="en-US" altLang="ja-JP" sz="1100" b="0" i="0" baseline="0">
            <a:solidFill>
              <a:sysClr val="windowText" lastClr="000000"/>
            </a:solidFill>
            <a:effectLst/>
            <a:latin typeface="+mn-lt"/>
            <a:ea typeface="+mn-ea"/>
            <a:cs typeface="+mn-cs"/>
          </a:endParaRPr>
        </a:p>
        <a:p>
          <a:r>
            <a:rPr lang="ja-JP" altLang="en-US" sz="1100" b="0" i="0" baseline="0">
              <a:solidFill>
                <a:sysClr val="windowText" lastClr="000000"/>
              </a:solidFill>
              <a:effectLst/>
              <a:latin typeface="+mn-lt"/>
              <a:ea typeface="+mn-ea"/>
              <a:cs typeface="+mn-cs"/>
            </a:rPr>
            <a:t>積立金については、住民一人当たり</a:t>
          </a:r>
          <a:r>
            <a:rPr lang="en-US" altLang="ja-JP" sz="1100" b="0" i="0" baseline="0">
              <a:solidFill>
                <a:sysClr val="windowText" lastClr="000000"/>
              </a:solidFill>
              <a:effectLst/>
              <a:latin typeface="+mn-lt"/>
              <a:ea typeface="+mn-ea"/>
              <a:cs typeface="+mn-cs"/>
            </a:rPr>
            <a:t>40,887</a:t>
          </a:r>
          <a:r>
            <a:rPr lang="ja-JP" altLang="en-US" sz="1100" b="0" i="0" baseline="0">
              <a:solidFill>
                <a:sysClr val="windowText" lastClr="000000"/>
              </a:solidFill>
              <a:effectLst/>
              <a:latin typeface="+mn-lt"/>
              <a:ea typeface="+mn-ea"/>
              <a:cs typeface="+mn-cs"/>
            </a:rPr>
            <a:t>円となっており、前年度と比較して</a:t>
          </a:r>
          <a:r>
            <a:rPr lang="en-US" altLang="ja-JP" sz="1100" b="0" i="0" baseline="0">
              <a:solidFill>
                <a:sysClr val="windowText" lastClr="000000"/>
              </a:solidFill>
              <a:effectLst/>
              <a:latin typeface="+mn-lt"/>
              <a:ea typeface="+mn-ea"/>
              <a:cs typeface="+mn-cs"/>
            </a:rPr>
            <a:t>5,038</a:t>
          </a:r>
          <a:r>
            <a:rPr lang="ja-JP" altLang="en-US" sz="1100" b="0" i="0" baseline="0">
              <a:solidFill>
                <a:sysClr val="windowText" lastClr="000000"/>
              </a:solidFill>
              <a:effectLst/>
              <a:latin typeface="+mn-lt"/>
              <a:ea typeface="+mn-ea"/>
              <a:cs typeface="+mn-cs"/>
            </a:rPr>
            <a:t>円増加している。まちづくり寄附金（ふるさと納税）が▲</a:t>
          </a:r>
          <a:r>
            <a:rPr lang="en-US" altLang="ja-JP" sz="1100" b="0" i="0" baseline="0">
              <a:solidFill>
                <a:sysClr val="windowText" lastClr="000000"/>
              </a:solidFill>
              <a:effectLst/>
              <a:latin typeface="+mn-lt"/>
              <a:ea typeface="+mn-ea"/>
              <a:cs typeface="+mn-cs"/>
            </a:rPr>
            <a:t>52.7</a:t>
          </a:r>
          <a:r>
            <a:rPr lang="ja-JP" altLang="en-US" sz="1100" b="0" i="0" baseline="0">
              <a:solidFill>
                <a:sysClr val="windowText" lastClr="000000"/>
              </a:solidFill>
              <a:effectLst/>
              <a:latin typeface="+mn-lt"/>
              <a:ea typeface="+mn-ea"/>
              <a:cs typeface="+mn-cs"/>
            </a:rPr>
            <a:t>％と大きく減少したものの、</a:t>
          </a:r>
          <a:r>
            <a:rPr lang="ja-JP" altLang="ja-JP" sz="1100" b="0" i="0" baseline="0">
              <a:solidFill>
                <a:sysClr val="windowText" lastClr="000000"/>
              </a:solidFill>
              <a:effectLst/>
              <a:latin typeface="+mn-lt"/>
              <a:ea typeface="+mn-ea"/>
              <a:cs typeface="+mn-cs"/>
            </a:rPr>
            <a:t>公共施設マネジメント基本計画に基づく公共施設の更新等に備え、公共施設マネジメント基金へ</a:t>
          </a:r>
          <a:r>
            <a:rPr lang="en-US" altLang="ja-JP" sz="1100" b="0" i="0" baseline="0">
              <a:solidFill>
                <a:sysClr val="windowText" lastClr="000000"/>
              </a:solidFill>
              <a:effectLst/>
              <a:latin typeface="+mn-lt"/>
              <a:ea typeface="+mn-ea"/>
              <a:cs typeface="+mn-cs"/>
            </a:rPr>
            <a:t>1,000</a:t>
          </a:r>
          <a:r>
            <a:rPr lang="ja-JP" altLang="ja-JP" sz="1100" b="0" i="0" baseline="0">
              <a:solidFill>
                <a:sysClr val="windowText" lastClr="000000"/>
              </a:solidFill>
              <a:effectLst/>
              <a:latin typeface="+mn-lt"/>
              <a:ea typeface="+mn-ea"/>
              <a:cs typeface="+mn-cs"/>
            </a:rPr>
            <a:t>百万円を積み立てた</a:t>
          </a:r>
          <a:r>
            <a:rPr lang="ja-JP" altLang="en-US" sz="1100" b="0" i="0" baseline="0">
              <a:solidFill>
                <a:sysClr val="windowText" lastClr="000000"/>
              </a:solidFill>
              <a:effectLst/>
              <a:latin typeface="+mn-lt"/>
              <a:ea typeface="+mn-ea"/>
              <a:cs typeface="+mn-cs"/>
            </a:rPr>
            <a:t>ことによるものである。</a:t>
          </a:r>
          <a:endParaRPr lang="en-US" altLang="ja-JP" sz="1100" b="0" i="0" baseline="0">
            <a:solidFill>
              <a:sysClr val="windowText" lastClr="000000"/>
            </a:solidFill>
            <a:effectLst/>
            <a:latin typeface="+mn-lt"/>
            <a:ea typeface="+mn-ea"/>
            <a:cs typeface="+mn-cs"/>
          </a:endParaRPr>
        </a:p>
        <a:p>
          <a:r>
            <a:rPr lang="ja-JP" altLang="ja-JP" sz="1100" b="0" i="0" baseline="0">
              <a:solidFill>
                <a:sysClr val="windowText" lastClr="000000"/>
              </a:solidFill>
              <a:effectLst/>
              <a:latin typeface="+mn-lt"/>
              <a:ea typeface="+mn-ea"/>
              <a:cs typeface="+mn-cs"/>
            </a:rPr>
            <a:t>公債費については、住民一人</a:t>
          </a:r>
          <a:r>
            <a:rPr lang="ja-JP" altLang="en-US" sz="1100" b="0" i="0" baseline="0">
              <a:solidFill>
                <a:sysClr val="windowText" lastClr="000000"/>
              </a:solidFill>
              <a:effectLst/>
              <a:latin typeface="+mn-lt"/>
              <a:ea typeface="+mn-ea"/>
              <a:cs typeface="+mn-cs"/>
            </a:rPr>
            <a:t>当たり</a:t>
          </a:r>
          <a:r>
            <a:rPr lang="en-US" altLang="ja-JP" sz="1100" b="0" i="0" baseline="0">
              <a:solidFill>
                <a:sysClr val="windowText" lastClr="000000"/>
              </a:solidFill>
              <a:effectLst/>
              <a:latin typeface="+mn-lt"/>
              <a:ea typeface="+mn-ea"/>
              <a:cs typeface="+mn-cs"/>
            </a:rPr>
            <a:t>37,837</a:t>
          </a:r>
          <a:r>
            <a:rPr lang="ja-JP" altLang="ja-JP" sz="1100" b="0" i="0" baseline="0">
              <a:solidFill>
                <a:sysClr val="windowText" lastClr="000000"/>
              </a:solidFill>
              <a:effectLst/>
              <a:latin typeface="+mn-lt"/>
              <a:ea typeface="+mn-ea"/>
              <a:cs typeface="+mn-cs"/>
            </a:rPr>
            <a:t>円となっており、平成</a:t>
          </a:r>
          <a:r>
            <a:rPr lang="en-US" altLang="ja-JP" sz="1100" b="0" i="0" baseline="0">
              <a:solidFill>
                <a:sysClr val="windowText" lastClr="000000"/>
              </a:solidFill>
              <a:effectLst/>
              <a:latin typeface="+mn-lt"/>
              <a:ea typeface="+mn-ea"/>
              <a:cs typeface="+mn-cs"/>
            </a:rPr>
            <a:t>31</a:t>
          </a:r>
          <a:r>
            <a:rPr lang="ja-JP" altLang="ja-JP" sz="1100" b="0" i="0" baseline="0">
              <a:solidFill>
                <a:sysClr val="windowText" lastClr="000000"/>
              </a:solidFill>
              <a:effectLst/>
              <a:latin typeface="+mn-lt"/>
              <a:ea typeface="+mn-ea"/>
              <a:cs typeface="+mn-cs"/>
            </a:rPr>
            <a:t>年から令和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年にかけて減少傾向にあるものの、今後は、令和</a:t>
          </a:r>
          <a:r>
            <a:rPr lang="en-US" altLang="ja-JP" sz="1100" b="0" i="0" baseline="0">
              <a:solidFill>
                <a:sysClr val="windowText" lastClr="000000"/>
              </a:solidFill>
              <a:effectLst/>
              <a:latin typeface="+mn-lt"/>
              <a:ea typeface="+mn-ea"/>
              <a:cs typeface="+mn-cs"/>
            </a:rPr>
            <a:t>6</a:t>
          </a:r>
          <a:r>
            <a:rPr lang="ja-JP" altLang="ja-JP" sz="1100" b="0" i="0" baseline="0">
              <a:solidFill>
                <a:sysClr val="windowText" lastClr="000000"/>
              </a:solidFill>
              <a:effectLst/>
              <a:latin typeface="+mn-lt"/>
              <a:ea typeface="+mn-ea"/>
              <a:cs typeface="+mn-cs"/>
            </a:rPr>
            <a:t>年度～令和</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年度にかけて予定している大型の施設更新事業に伴う起債の償還が令和９年以降始まる見込みの為、類似団体平均に比べ高止まりとなることが見込まれる。今後とも、住民ニーズを的確に把握した事業の選択により、新規発行の抑制に取り組んで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37,453
36,449
15.33
16,176,508
15,056,160
1,097,588
9,246,151
10,349,518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15113</xdr:rowOff>
    </xdr:from>
    <xdr:to>
      <xdr:col>24</xdr:col>
      <xdr:colOff>63500</xdr:colOff>
      <xdr:row>36</xdr:row>
      <xdr:rowOff>67691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7313"/>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57404</xdr:rowOff>
    </xdr:from>
    <xdr:to>
      <xdr:col>19</xdr:col>
      <xdr:colOff>177800</xdr:colOff>
      <xdr:row>36</xdr:row>
      <xdr:rowOff>67691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960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57404</xdr:rowOff>
    </xdr:from>
    <xdr:to>
      <xdr:col>15</xdr:col>
      <xdr:colOff>50800</xdr:colOff>
      <xdr:row>36</xdr:row>
      <xdr:rowOff>82169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9604"/>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82169</xdr:rowOff>
    </xdr:from>
    <xdr:to>
      <xdr:col>10</xdr:col>
      <xdr:colOff>114300</xdr:colOff>
      <xdr:row>36</xdr:row>
      <xdr:rowOff>98552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5436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135763</xdr:rowOff>
    </xdr:from>
    <xdr:to>
      <xdr:col>24</xdr:col>
      <xdr:colOff>114300</xdr:colOff>
      <xdr:row>36</xdr:row>
      <xdr:rowOff>65913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114190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16891</xdr:rowOff>
    </xdr:from>
    <xdr:to>
      <xdr:col>20</xdr:col>
      <xdr:colOff>38100</xdr:colOff>
      <xdr:row>36</xdr:row>
      <xdr:rowOff>118491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109618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6604</xdr:rowOff>
    </xdr:from>
    <xdr:to>
      <xdr:col>15</xdr:col>
      <xdr:colOff>101600</xdr:colOff>
      <xdr:row>36</xdr:row>
      <xdr:rowOff>108204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99331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31369</xdr:rowOff>
    </xdr:from>
    <xdr:to>
      <xdr:col>10</xdr:col>
      <xdr:colOff>165100</xdr:colOff>
      <xdr:row>36</xdr:row>
      <xdr:rowOff>132969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124096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47752</xdr:rowOff>
    </xdr:from>
    <xdr:to>
      <xdr:col>6</xdr:col>
      <xdr:colOff>38100</xdr:colOff>
      <xdr:row>36</xdr:row>
      <xdr:rowOff>149352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140479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149340</xdr:rowOff>
    </xdr:from>
    <xdr:to>
      <xdr:col>24</xdr:col>
      <xdr:colOff>63500</xdr:colOff>
      <xdr:row>58</xdr:row>
      <xdr:rowOff>9362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21990"/>
          <a:ext cx="838200" cy="3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7478</xdr:rowOff>
    </xdr:from>
    <xdr:to>
      <xdr:col>19</xdr:col>
      <xdr:colOff>177800</xdr:colOff>
      <xdr:row>58</xdr:row>
      <xdr:rowOff>9362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1578"/>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86691</xdr:rowOff>
    </xdr:from>
    <xdr:to>
      <xdr:col>15</xdr:col>
      <xdr:colOff>50800</xdr:colOff>
      <xdr:row>58</xdr:row>
      <xdr:rowOff>7478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87891"/>
          <a:ext cx="889000" cy="2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86691</xdr:rowOff>
    </xdr:from>
    <xdr:to>
      <xdr:col>10</xdr:col>
      <xdr:colOff>114300</xdr:colOff>
      <xdr:row>58</xdr:row>
      <xdr:rowOff>59451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87891"/>
          <a:ext cx="889000" cy="3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98540</xdr:rowOff>
    </xdr:from>
    <xdr:to>
      <xdr:col>24</xdr:col>
      <xdr:colOff>114300</xdr:colOff>
      <xdr:row>58</xdr:row>
      <xdr:rowOff>28690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121417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130012</xdr:rowOff>
    </xdr:from>
    <xdr:to>
      <xdr:col>20</xdr:col>
      <xdr:colOff>38100</xdr:colOff>
      <xdr:row>58</xdr:row>
      <xdr:rowOff>60162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76689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128128</xdr:rowOff>
    </xdr:from>
    <xdr:to>
      <xdr:col>15</xdr:col>
      <xdr:colOff>101600</xdr:colOff>
      <xdr:row>58</xdr:row>
      <xdr:rowOff>58278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74805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7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35891</xdr:rowOff>
    </xdr:from>
    <xdr:to>
      <xdr:col>10</xdr:col>
      <xdr:colOff>165100</xdr:colOff>
      <xdr:row>56</xdr:row>
      <xdr:rowOff>137491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154018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1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8651</xdr:rowOff>
    </xdr:from>
    <xdr:to>
      <xdr:col>6</xdr:col>
      <xdr:colOff>38100</xdr:colOff>
      <xdr:row>58</xdr:row>
      <xdr:rowOff>110251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126778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77482</xdr:rowOff>
    </xdr:from>
    <xdr:to>
      <xdr:col>24</xdr:col>
      <xdr:colOff>63500</xdr:colOff>
      <xdr:row>77</xdr:row>
      <xdr:rowOff>132042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9132"/>
          <a:ext cx="8382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71158</xdr:rowOff>
    </xdr:from>
    <xdr:to>
      <xdr:col>19</xdr:col>
      <xdr:colOff>177800</xdr:colOff>
      <xdr:row>77</xdr:row>
      <xdr:rowOff>132042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2808"/>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71158</xdr:rowOff>
    </xdr:from>
    <xdr:to>
      <xdr:col>15</xdr:col>
      <xdr:colOff>50800</xdr:colOff>
      <xdr:row>78</xdr:row>
      <xdr:rowOff>57572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2808"/>
          <a:ext cx="889000" cy="15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57572</xdr:rowOff>
    </xdr:from>
    <xdr:to>
      <xdr:col>10</xdr:col>
      <xdr:colOff>114300</xdr:colOff>
      <xdr:row>78</xdr:row>
      <xdr:rowOff>80111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0672"/>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26682</xdr:rowOff>
    </xdr:from>
    <xdr:to>
      <xdr:col>24</xdr:col>
      <xdr:colOff>114300</xdr:colOff>
      <xdr:row>77</xdr:row>
      <xdr:rowOff>128282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5109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81242</xdr:rowOff>
    </xdr:from>
    <xdr:to>
      <xdr:col>20</xdr:col>
      <xdr:colOff>38100</xdr:colOff>
      <xdr:row>78</xdr:row>
      <xdr:rowOff>11392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20358</xdr:rowOff>
    </xdr:from>
    <xdr:to>
      <xdr:col>15</xdr:col>
      <xdr:colOff>101600</xdr:colOff>
      <xdr:row>77</xdr:row>
      <xdr:rowOff>121958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113085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6772</xdr:rowOff>
    </xdr:from>
    <xdr:to>
      <xdr:col>10</xdr:col>
      <xdr:colOff>165100</xdr:colOff>
      <xdr:row>78</xdr:row>
      <xdr:rowOff>108372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99499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29311</xdr:rowOff>
    </xdr:from>
    <xdr:to>
      <xdr:col>6</xdr:col>
      <xdr:colOff>38100</xdr:colOff>
      <xdr:row>78</xdr:row>
      <xdr:rowOff>130911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122038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139128</xdr:rowOff>
    </xdr:from>
    <xdr:to>
      <xdr:col>24</xdr:col>
      <xdr:colOff>63500</xdr:colOff>
      <xdr:row>99</xdr:row>
      <xdr:rowOff>28160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41228"/>
          <a:ext cx="838200" cy="6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43067</xdr:rowOff>
    </xdr:from>
    <xdr:to>
      <xdr:col>19</xdr:col>
      <xdr:colOff>177800</xdr:colOff>
      <xdr:row>98</xdr:row>
      <xdr:rowOff>139128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45167"/>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43067</xdr:rowOff>
    </xdr:from>
    <xdr:to>
      <xdr:col>15</xdr:col>
      <xdr:colOff>50800</xdr:colOff>
      <xdr:row>99</xdr:row>
      <xdr:rowOff>39067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45167"/>
          <a:ext cx="889000" cy="16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39067</xdr:rowOff>
    </xdr:from>
    <xdr:to>
      <xdr:col>10</xdr:col>
      <xdr:colOff>114300</xdr:colOff>
      <xdr:row>99</xdr:row>
      <xdr:rowOff>62661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12617"/>
          <a:ext cx="889000" cy="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148810</xdr:rowOff>
    </xdr:from>
    <xdr:to>
      <xdr:col>24</xdr:col>
      <xdr:colOff>114300</xdr:colOff>
      <xdr:row>99</xdr:row>
      <xdr:rowOff>78960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5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63737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88328</xdr:rowOff>
    </xdr:from>
    <xdr:to>
      <xdr:col>20</xdr:col>
      <xdr:colOff>38100</xdr:colOff>
      <xdr:row>99</xdr:row>
      <xdr:rowOff>18478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9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9605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8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163717</xdr:rowOff>
    </xdr:from>
    <xdr:to>
      <xdr:col>15</xdr:col>
      <xdr:colOff>101600</xdr:colOff>
      <xdr:row>98</xdr:row>
      <xdr:rowOff>93867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84994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159717</xdr:rowOff>
    </xdr:from>
    <xdr:to>
      <xdr:col>10</xdr:col>
      <xdr:colOff>165100</xdr:colOff>
      <xdr:row>99</xdr:row>
      <xdr:rowOff>89867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80994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11861</xdr:rowOff>
    </xdr:from>
    <xdr:to>
      <xdr:col>6</xdr:col>
      <xdr:colOff>38100</xdr:colOff>
      <xdr:row>99</xdr:row>
      <xdr:rowOff>113461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104588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7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38735</xdr:rowOff>
    </xdr:from>
    <xdr:to>
      <xdr:col>55</xdr:col>
      <xdr:colOff>0</xdr:colOff>
      <xdr:row>39</xdr:row>
      <xdr:rowOff>38926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5285"/>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38735</xdr:rowOff>
    </xdr:from>
    <xdr:to>
      <xdr:col>50</xdr:col>
      <xdr:colOff>114300</xdr:colOff>
      <xdr:row>39</xdr:row>
      <xdr:rowOff>38926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528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38926</xdr:rowOff>
    </xdr:from>
    <xdr:to>
      <xdr:col>45</xdr:col>
      <xdr:colOff>177800</xdr:colOff>
      <xdr:row>39</xdr:row>
      <xdr:rowOff>38926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5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33782</xdr:rowOff>
    </xdr:from>
    <xdr:to>
      <xdr:col>41</xdr:col>
      <xdr:colOff>50800</xdr:colOff>
      <xdr:row>39</xdr:row>
      <xdr:rowOff>38926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0332"/>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159576</xdr:rowOff>
    </xdr:from>
    <xdr:to>
      <xdr:col>55</xdr:col>
      <xdr:colOff>50800</xdr:colOff>
      <xdr:row>39</xdr:row>
      <xdr:rowOff>89726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74503</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89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159385</xdr:rowOff>
    </xdr:from>
    <xdr:to>
      <xdr:col>50</xdr:col>
      <xdr:colOff>165100</xdr:colOff>
      <xdr:row>39</xdr:row>
      <xdr:rowOff>89535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80662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159576</xdr:rowOff>
    </xdr:from>
    <xdr:to>
      <xdr:col>46</xdr:col>
      <xdr:colOff>38100</xdr:colOff>
      <xdr:row>39</xdr:row>
      <xdr:rowOff>89726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80853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7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159576</xdr:rowOff>
    </xdr:from>
    <xdr:to>
      <xdr:col>41</xdr:col>
      <xdr:colOff>101600</xdr:colOff>
      <xdr:row>39</xdr:row>
      <xdr:rowOff>89726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80853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67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154432</xdr:rowOff>
    </xdr:from>
    <xdr:to>
      <xdr:col>36</xdr:col>
      <xdr:colOff>165100</xdr:colOff>
      <xdr:row>39</xdr:row>
      <xdr:rowOff>84582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75709</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6515</xdr:rowOff>
    </xdr:from>
    <xdr:to>
      <xdr:col>55</xdr:col>
      <xdr:colOff>0</xdr:colOff>
      <xdr:row>59</xdr:row>
      <xdr:rowOff>11950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2065"/>
          <a:ext cx="8382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10351</xdr:rowOff>
    </xdr:from>
    <xdr:to>
      <xdr:col>50</xdr:col>
      <xdr:colOff>114300</xdr:colOff>
      <xdr:row>59</xdr:row>
      <xdr:rowOff>11950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25901"/>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10351</xdr:rowOff>
    </xdr:from>
    <xdr:to>
      <xdr:col>45</xdr:col>
      <xdr:colOff>177800</xdr:colOff>
      <xdr:row>59</xdr:row>
      <xdr:rowOff>11926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25901"/>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9284</xdr:rowOff>
    </xdr:from>
    <xdr:to>
      <xdr:col>41</xdr:col>
      <xdr:colOff>50800</xdr:colOff>
      <xdr:row>59</xdr:row>
      <xdr:rowOff>11926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24834"/>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127165</xdr:rowOff>
    </xdr:from>
    <xdr:to>
      <xdr:col>55</xdr:col>
      <xdr:colOff>50800</xdr:colOff>
      <xdr:row>59</xdr:row>
      <xdr:rowOff>57315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42092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132600</xdr:rowOff>
    </xdr:from>
    <xdr:to>
      <xdr:col>50</xdr:col>
      <xdr:colOff>165100</xdr:colOff>
      <xdr:row>59</xdr:row>
      <xdr:rowOff>62750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53877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131001</xdr:rowOff>
    </xdr:from>
    <xdr:to>
      <xdr:col>46</xdr:col>
      <xdr:colOff>38100</xdr:colOff>
      <xdr:row>59</xdr:row>
      <xdr:rowOff>61151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52278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132576</xdr:rowOff>
    </xdr:from>
    <xdr:to>
      <xdr:col>41</xdr:col>
      <xdr:colOff>101600</xdr:colOff>
      <xdr:row>59</xdr:row>
      <xdr:rowOff>62726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53853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129934</xdr:rowOff>
    </xdr:from>
    <xdr:to>
      <xdr:col>36</xdr:col>
      <xdr:colOff>165100</xdr:colOff>
      <xdr:row>59</xdr:row>
      <xdr:rowOff>60084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51211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6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70510</xdr:rowOff>
    </xdr:from>
    <xdr:to>
      <xdr:col>55</xdr:col>
      <xdr:colOff>0</xdr:colOff>
      <xdr:row>79</xdr:row>
      <xdr:rowOff>406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4361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70510</xdr:rowOff>
    </xdr:from>
    <xdr:to>
      <xdr:col>50</xdr:col>
      <xdr:colOff>114300</xdr:colOff>
      <xdr:row>78</xdr:row>
      <xdr:rowOff>115506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43610"/>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111125</xdr:rowOff>
    </xdr:from>
    <xdr:to>
      <xdr:col>45</xdr:col>
      <xdr:colOff>177800</xdr:colOff>
      <xdr:row>78</xdr:row>
      <xdr:rowOff>115506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8422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111125</xdr:rowOff>
    </xdr:from>
    <xdr:to>
      <xdr:col>41</xdr:col>
      <xdr:colOff>50800</xdr:colOff>
      <xdr:row>79</xdr:row>
      <xdr:rowOff>10237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84225"/>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121056</xdr:rowOff>
    </xdr:from>
    <xdr:to>
      <xdr:col>55</xdr:col>
      <xdr:colOff>50800</xdr:colOff>
      <xdr:row>79</xdr:row>
      <xdr:rowOff>51206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35983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0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19710</xdr:rowOff>
    </xdr:from>
    <xdr:to>
      <xdr:col>50</xdr:col>
      <xdr:colOff>165100</xdr:colOff>
      <xdr:row>78</xdr:row>
      <xdr:rowOff>121310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112437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8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64706</xdr:rowOff>
    </xdr:from>
    <xdr:to>
      <xdr:col>46</xdr:col>
      <xdr:colOff>38100</xdr:colOff>
      <xdr:row>78</xdr:row>
      <xdr:rowOff>166306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157433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3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60325</xdr:rowOff>
    </xdr:from>
    <xdr:to>
      <xdr:col>41</xdr:col>
      <xdr:colOff>101600</xdr:colOff>
      <xdr:row>78</xdr:row>
      <xdr:rowOff>161925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153052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2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130887</xdr:rowOff>
    </xdr:from>
    <xdr:to>
      <xdr:col>36</xdr:col>
      <xdr:colOff>165100</xdr:colOff>
      <xdr:row>79</xdr:row>
      <xdr:rowOff>61037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52164</xdr:rowOff>
    </xdr:from>
    <xdr:ext cx="378565"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83017" y="135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98450</xdr:rowOff>
    </xdr:from>
    <xdr:to>
      <xdr:col>55</xdr:col>
      <xdr:colOff>0</xdr:colOff>
      <xdr:row>96</xdr:row>
      <xdr:rowOff>151194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57650"/>
          <a:ext cx="838200" cy="5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151194</xdr:rowOff>
    </xdr:from>
    <xdr:to>
      <xdr:col>50</xdr:col>
      <xdr:colOff>114300</xdr:colOff>
      <xdr:row>97</xdr:row>
      <xdr:rowOff>7010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10394"/>
          <a:ext cx="889000" cy="2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7010</xdr:rowOff>
    </xdr:from>
    <xdr:to>
      <xdr:col>45</xdr:col>
      <xdr:colOff>177800</xdr:colOff>
      <xdr:row>97</xdr:row>
      <xdr:rowOff>19889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37660"/>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129260</xdr:rowOff>
    </xdr:from>
    <xdr:to>
      <xdr:col>41</xdr:col>
      <xdr:colOff>50800</xdr:colOff>
      <xdr:row>97</xdr:row>
      <xdr:rowOff>19889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88460"/>
          <a:ext cx="889000" cy="6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47650</xdr:rowOff>
    </xdr:from>
    <xdr:to>
      <xdr:col>55</xdr:col>
      <xdr:colOff>50800</xdr:colOff>
      <xdr:row>96</xdr:row>
      <xdr:rowOff>149250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26077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100394</xdr:rowOff>
    </xdr:from>
    <xdr:to>
      <xdr:col>50</xdr:col>
      <xdr:colOff>165100</xdr:colOff>
      <xdr:row>97</xdr:row>
      <xdr:rowOff>30544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21671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127660</xdr:rowOff>
    </xdr:from>
    <xdr:to>
      <xdr:col>46</xdr:col>
      <xdr:colOff>38100</xdr:colOff>
      <xdr:row>97</xdr:row>
      <xdr:rowOff>57810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48937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140539</xdr:rowOff>
    </xdr:from>
    <xdr:to>
      <xdr:col>41</xdr:col>
      <xdr:colOff>101600</xdr:colOff>
      <xdr:row>97</xdr:row>
      <xdr:rowOff>70689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61816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78460</xdr:rowOff>
    </xdr:from>
    <xdr:to>
      <xdr:col>36</xdr:col>
      <xdr:colOff>165100</xdr:colOff>
      <xdr:row>97</xdr:row>
      <xdr:rowOff>8610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171187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87008</xdr:rowOff>
    </xdr:from>
    <xdr:to>
      <xdr:col>85</xdr:col>
      <xdr:colOff>127000</xdr:colOff>
      <xdr:row>37</xdr:row>
      <xdr:rowOff>121679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30658"/>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121679</xdr:rowOff>
    </xdr:from>
    <xdr:to>
      <xdr:col>81</xdr:col>
      <xdr:colOff>50800</xdr:colOff>
      <xdr:row>37</xdr:row>
      <xdr:rowOff>166789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65329"/>
          <a:ext cx="8890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136766</xdr:rowOff>
    </xdr:from>
    <xdr:to>
      <xdr:col>76</xdr:col>
      <xdr:colOff>114300</xdr:colOff>
      <xdr:row>37</xdr:row>
      <xdr:rowOff>166789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80416"/>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105410</xdr:rowOff>
    </xdr:from>
    <xdr:to>
      <xdr:col>71</xdr:col>
      <xdr:colOff>177800</xdr:colOff>
      <xdr:row>37</xdr:row>
      <xdr:rowOff>136766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49060"/>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36208</xdr:rowOff>
    </xdr:from>
    <xdr:to>
      <xdr:col>85</xdr:col>
      <xdr:colOff>177800</xdr:colOff>
      <xdr:row>37</xdr:row>
      <xdr:rowOff>137808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59085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70879</xdr:rowOff>
    </xdr:from>
    <xdr:to>
      <xdr:col>81</xdr:col>
      <xdr:colOff>101600</xdr:colOff>
      <xdr:row>38</xdr:row>
      <xdr:rowOff>1029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17556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8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115989</xdr:rowOff>
    </xdr:from>
    <xdr:to>
      <xdr:col>76</xdr:col>
      <xdr:colOff>165100</xdr:colOff>
      <xdr:row>38</xdr:row>
      <xdr:rowOff>46139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37266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5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85966</xdr:rowOff>
    </xdr:from>
    <xdr:to>
      <xdr:col>72</xdr:col>
      <xdr:colOff>38100</xdr:colOff>
      <xdr:row>38</xdr:row>
      <xdr:rowOff>16117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29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54610</xdr:rowOff>
    </xdr:from>
    <xdr:to>
      <xdr:col>67</xdr:col>
      <xdr:colOff>101600</xdr:colOff>
      <xdr:row>37</xdr:row>
      <xdr:rowOff>156210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1287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20592</xdr:rowOff>
    </xdr:from>
    <xdr:to>
      <xdr:col>85</xdr:col>
      <xdr:colOff>127000</xdr:colOff>
      <xdr:row>57</xdr:row>
      <xdr:rowOff>22428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93242"/>
          <a:ext cx="8382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20592</xdr:rowOff>
    </xdr:from>
    <xdr:to>
      <xdr:col>81</xdr:col>
      <xdr:colOff>50800</xdr:colOff>
      <xdr:row>57</xdr:row>
      <xdr:rowOff>89370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93242"/>
          <a:ext cx="889000" cy="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134602</xdr:rowOff>
    </xdr:from>
    <xdr:to>
      <xdr:col>76</xdr:col>
      <xdr:colOff>114300</xdr:colOff>
      <xdr:row>57</xdr:row>
      <xdr:rowOff>89370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35802"/>
          <a:ext cx="889000" cy="12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134602</xdr:rowOff>
    </xdr:from>
    <xdr:to>
      <xdr:col>71</xdr:col>
      <xdr:colOff>177800</xdr:colOff>
      <xdr:row>57</xdr:row>
      <xdr:rowOff>98575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35802"/>
          <a:ext cx="889000" cy="1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143078</xdr:rowOff>
    </xdr:from>
    <xdr:to>
      <xdr:col>85</xdr:col>
      <xdr:colOff>177800</xdr:colOff>
      <xdr:row>57</xdr:row>
      <xdr:rowOff>73228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121505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141242</xdr:rowOff>
    </xdr:from>
    <xdr:to>
      <xdr:col>81</xdr:col>
      <xdr:colOff>101600</xdr:colOff>
      <xdr:row>57</xdr:row>
      <xdr:rowOff>71392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62519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3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38570</xdr:rowOff>
    </xdr:from>
    <xdr:to>
      <xdr:col>76</xdr:col>
      <xdr:colOff>165100</xdr:colOff>
      <xdr:row>57</xdr:row>
      <xdr:rowOff>140170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131297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0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83802</xdr:rowOff>
    </xdr:from>
    <xdr:to>
      <xdr:col>72</xdr:col>
      <xdr:colOff>38100</xdr:colOff>
      <xdr:row>57</xdr:row>
      <xdr:rowOff>13952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47775</xdr:rowOff>
    </xdr:from>
    <xdr:to>
      <xdr:col>67</xdr:col>
      <xdr:colOff>101600</xdr:colOff>
      <xdr:row>57</xdr:row>
      <xdr:rowOff>149375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140502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150166</xdr:rowOff>
    </xdr:from>
    <xdr:to>
      <xdr:col>85</xdr:col>
      <xdr:colOff>127000</xdr:colOff>
      <xdr:row>95</xdr:row>
      <xdr:rowOff>166855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37916"/>
          <a:ext cx="8382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147064</xdr:rowOff>
    </xdr:from>
    <xdr:to>
      <xdr:col>81</xdr:col>
      <xdr:colOff>50800</xdr:colOff>
      <xdr:row>95</xdr:row>
      <xdr:rowOff>150166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34814"/>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111387</xdr:rowOff>
    </xdr:from>
    <xdr:to>
      <xdr:col>76</xdr:col>
      <xdr:colOff>114300</xdr:colOff>
      <xdr:row>95</xdr:row>
      <xdr:rowOff>147064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399137"/>
          <a:ext cx="889000" cy="3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109460</xdr:rowOff>
    </xdr:from>
    <xdr:to>
      <xdr:col>71</xdr:col>
      <xdr:colOff>177800</xdr:colOff>
      <xdr:row>95</xdr:row>
      <xdr:rowOff>111387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397210"/>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116055</xdr:rowOff>
    </xdr:from>
    <xdr:to>
      <xdr:col>85</xdr:col>
      <xdr:colOff>177800</xdr:colOff>
      <xdr:row>96</xdr:row>
      <xdr:rowOff>46205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138932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5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99366</xdr:rowOff>
    </xdr:from>
    <xdr:to>
      <xdr:col>81</xdr:col>
      <xdr:colOff>101600</xdr:colOff>
      <xdr:row>96</xdr:row>
      <xdr:rowOff>29516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8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46043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6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96264</xdr:rowOff>
    </xdr:from>
    <xdr:to>
      <xdr:col>76</xdr:col>
      <xdr:colOff>165100</xdr:colOff>
      <xdr:row>96</xdr:row>
      <xdr:rowOff>26414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42941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5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60587</xdr:rowOff>
    </xdr:from>
    <xdr:to>
      <xdr:col>72</xdr:col>
      <xdr:colOff>38100</xdr:colOff>
      <xdr:row>95</xdr:row>
      <xdr:rowOff>162187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7264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1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58660</xdr:rowOff>
    </xdr:from>
    <xdr:to>
      <xdr:col>67</xdr:col>
      <xdr:colOff>101600</xdr:colOff>
      <xdr:row>95</xdr:row>
      <xdr:rowOff>160260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5337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2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公共施設マネジメント基金</a:t>
          </a:r>
          <a:r>
            <a:rPr lang="ja-JP" altLang="en-US" sz="1100" b="0" i="0" baseline="0">
              <a:solidFill>
                <a:sysClr val="windowText" lastClr="000000"/>
              </a:solidFill>
              <a:effectLst/>
              <a:latin typeface="+mn-lt"/>
              <a:ea typeface="+mn-ea"/>
              <a:cs typeface="+mn-cs"/>
            </a:rPr>
            <a:t>積立金の増加による総務費や、住民税非課税世帯等に対する給付金の皆増による民生費が増額となっている一方、</a:t>
          </a:r>
          <a:r>
            <a:rPr kumimoji="1" lang="ja-JP" altLang="ja-JP" sz="1100">
              <a:solidFill>
                <a:sysClr val="windowText" lastClr="000000"/>
              </a:solidFill>
              <a:effectLst/>
              <a:latin typeface="+mn-lt"/>
              <a:ea typeface="+mn-ea"/>
              <a:cs typeface="+mn-cs"/>
            </a:rPr>
            <a:t>新型コロナウイルスワクチン接種事業の減少</a:t>
          </a:r>
          <a:r>
            <a:rPr kumimoji="1" lang="ja-JP" altLang="en-US" sz="1100">
              <a:solidFill>
                <a:sysClr val="windowText" lastClr="000000"/>
              </a:solidFill>
              <a:effectLst/>
              <a:latin typeface="+mn-lt"/>
              <a:ea typeface="+mn-ea"/>
              <a:cs typeface="+mn-cs"/>
            </a:rPr>
            <a:t>等による衛生費が</a:t>
          </a:r>
          <a:r>
            <a:rPr kumimoji="1" lang="ja-JP" altLang="ja-JP" sz="1100">
              <a:solidFill>
                <a:sysClr val="windowText" lastClr="000000"/>
              </a:solidFill>
              <a:effectLst/>
              <a:latin typeface="+mn-lt"/>
              <a:ea typeface="+mn-ea"/>
              <a:cs typeface="+mn-cs"/>
            </a:rPr>
            <a:t>減額となっている。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公債費については、</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31</a:t>
          </a:r>
          <a:r>
            <a:rPr lang="ja-JP" altLang="ja-JP" sz="1100" b="0" i="0" baseline="0">
              <a:solidFill>
                <a:sysClr val="windowText" lastClr="000000"/>
              </a:solidFill>
              <a:effectLst/>
              <a:latin typeface="+mn-lt"/>
              <a:ea typeface="+mn-ea"/>
              <a:cs typeface="+mn-cs"/>
            </a:rPr>
            <a:t>年から令和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年にかけて減少傾向にあるものの、平成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年から平成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年に広域ごみ処理施設等建設事業費に係る起債の償還等伴い上昇し、類似団体平均を上回る状況が続いている。今後は、令和</a:t>
          </a:r>
          <a:r>
            <a:rPr lang="en-US" altLang="ja-JP" sz="1100" b="0" i="0" baseline="0">
              <a:solidFill>
                <a:sysClr val="windowText" lastClr="000000"/>
              </a:solidFill>
              <a:effectLst/>
              <a:latin typeface="+mn-lt"/>
              <a:ea typeface="+mn-ea"/>
              <a:cs typeface="+mn-cs"/>
            </a:rPr>
            <a:t>6</a:t>
          </a:r>
          <a:r>
            <a:rPr lang="ja-JP" altLang="ja-JP" sz="1100" b="0" i="0" baseline="0">
              <a:solidFill>
                <a:sysClr val="windowText" lastClr="000000"/>
              </a:solidFill>
              <a:effectLst/>
              <a:latin typeface="+mn-lt"/>
              <a:ea typeface="+mn-ea"/>
              <a:cs typeface="+mn-cs"/>
            </a:rPr>
            <a:t>年度～令和</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年度にかけて予定している大型の施設更新事業に伴う起債の償還が令和９年以降始まる見込みの為、類似団体平均に比べ高止まりとなることが見込まれる。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財政調整基金残高は、適切な財源確保と歳出の精査により、決算剰余金を積み立てるとともに、最低水準の取り崩しに努めている。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実質単年度収支については、</a:t>
          </a:r>
          <a:r>
            <a:rPr kumimoji="1" lang="ja-JP" altLang="en-US" sz="1100">
              <a:solidFill>
                <a:sysClr val="windowText" lastClr="000000"/>
              </a:solidFill>
              <a:effectLst/>
              <a:latin typeface="+mn-lt"/>
              <a:ea typeface="+mn-ea"/>
              <a:cs typeface="+mn-cs"/>
            </a:rPr>
            <a:t>税収が堅調に推移しているものの、歳出総額の増加により実質収支額が令和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年度に比べ減少したことにより</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7.91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した。法人町民税等は社会情勢・景気変動の影響を受けやすいため、安定的に行政サービス提供できるよう、財政調整基金残高の水準を維持しつつ健全な行政運営に努めていく。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連結実質赤字比率については、全会計において黒字が続いており、特に水道事業会計、一般会計において黒字額が大きな割合を占めている。</a:t>
          </a:r>
          <a:endParaRPr lang="ja-JP" altLang="ja-JP" sz="1400">
            <a:effectLst/>
          </a:endParaRPr>
        </a:p>
        <a:p>
          <a:r>
            <a:rPr kumimoji="1" lang="ja-JP" altLang="en-US" sz="1100">
              <a:solidFill>
                <a:schemeClr val="dk1"/>
              </a:solidFill>
              <a:effectLst/>
              <a:latin typeface="+mn-lt"/>
              <a:ea typeface="+mn-ea"/>
              <a:cs typeface="+mn-cs"/>
            </a:rPr>
            <a:t>国民健康保険事業、</a:t>
          </a:r>
          <a:r>
            <a:rPr kumimoji="1" lang="ja-JP" altLang="ja-JP" sz="1100">
              <a:solidFill>
                <a:schemeClr val="dk1"/>
              </a:solidFill>
              <a:effectLst/>
              <a:latin typeface="+mn-lt"/>
              <a:ea typeface="+mn-ea"/>
              <a:cs typeface="+mn-cs"/>
            </a:rPr>
            <a:t>後期高齢者医療保険事業</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ついては、被保険者数の増により年々一般会計からの繰入金額が増している。今後も高齢化が進み被保険者数の増が見込まれるため、医療費適正化、法定外繰出金の精査など、一般会計の負担額（繰入金）を減らす努力をしていく必要がある</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U7" sqref="AU7:AX7"/>
    </sheetView>
  </sheetViews>
  <sheetFormatPr defaultColWidth="0" defaultRowHeight="11.25" zeroHeight="1" x14ac:dyDescent="0.15"/>
  <cols>
    <col min="1" max="12" width="2.1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16176508</v>
      </c>
      <c r="BO4" s="384"/>
      <c r="BP4" s="384"/>
      <c r="BQ4" s="384"/>
      <c r="BR4" s="384"/>
      <c r="BS4" s="384"/>
      <c r="BT4" s="384"/>
      <c r="BU4" s="385"/>
      <c r="BV4" s="383">
        <v>16036710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11.9</v>
      </c>
      <c r="CU4" s="390"/>
      <c r="CV4" s="390"/>
      <c r="CW4" s="390"/>
      <c r="CX4" s="390"/>
      <c r="CY4" s="390"/>
      <c r="CZ4" s="390"/>
      <c r="DA4" s="391"/>
      <c r="DB4" s="389">
        <v>15.9</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15056160</v>
      </c>
      <c r="BO5" s="421"/>
      <c r="BP5" s="421"/>
      <c r="BQ5" s="421"/>
      <c r="BR5" s="421"/>
      <c r="BS5" s="421"/>
      <c r="BT5" s="421"/>
      <c r="BU5" s="422"/>
      <c r="BV5" s="420">
        <v>14612267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88</v>
      </c>
      <c r="CU5" s="418"/>
      <c r="CV5" s="418"/>
      <c r="CW5" s="418"/>
      <c r="CX5" s="418"/>
      <c r="CY5" s="418"/>
      <c r="CZ5" s="418"/>
      <c r="DA5" s="419"/>
      <c r="DB5" s="417">
        <v>85.5</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101</v>
      </c>
      <c r="AV6" s="453"/>
      <c r="AW6" s="453"/>
      <c r="AX6" s="453"/>
      <c r="AY6" s="454" t="s">
        <v>98</v>
      </c>
      <c r="AZ6" s="455"/>
      <c r="BA6" s="455"/>
      <c r="BB6" s="455"/>
      <c r="BC6" s="455"/>
      <c r="BD6" s="455"/>
      <c r="BE6" s="455"/>
      <c r="BF6" s="455"/>
      <c r="BG6" s="455"/>
      <c r="BH6" s="455"/>
      <c r="BI6" s="455"/>
      <c r="BJ6" s="455"/>
      <c r="BK6" s="455"/>
      <c r="BL6" s="455"/>
      <c r="BM6" s="456"/>
      <c r="BN6" s="420">
        <v>1120348</v>
      </c>
      <c r="BO6" s="421"/>
      <c r="BP6" s="421"/>
      <c r="BQ6" s="421"/>
      <c r="BR6" s="421"/>
      <c r="BS6" s="421"/>
      <c r="BT6" s="421"/>
      <c r="BU6" s="422"/>
      <c r="BV6" s="420">
        <v>1424443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v>
      </c>
      <c r="CU6" s="458"/>
      <c r="CV6" s="458"/>
      <c r="CW6" s="458"/>
      <c r="CX6" s="458"/>
      <c r="CY6" s="458"/>
      <c r="CZ6" s="458"/>
      <c r="DA6" s="459"/>
      <c r="DB6" s="457">
        <v>85.5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22760</v>
      </c>
      <c r="BO7" s="421"/>
      <c r="BP7" s="421"/>
      <c r="BQ7" s="421"/>
      <c r="BR7" s="421"/>
      <c r="BS7" s="421"/>
      <c r="BT7" s="421"/>
      <c r="BU7" s="422"/>
      <c r="BV7" s="420">
        <v>12319</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9246151</v>
      </c>
      <c r="CU7" s="421"/>
      <c r="CV7" s="421"/>
      <c r="CW7" s="421"/>
      <c r="CX7" s="421"/>
      <c r="CY7" s="421"/>
      <c r="CZ7" s="421"/>
      <c r="DA7" s="422"/>
      <c r="DB7" s="420">
        <v>8891610</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1097588</v>
      </c>
      <c r="BO8" s="421"/>
      <c r="BP8" s="421"/>
      <c r="BQ8" s="421"/>
      <c r="BR8" s="421"/>
      <c r="BS8" s="421"/>
      <c r="BT8" s="421"/>
      <c r="BU8" s="422"/>
      <c r="BV8" s="420">
        <v>1412124</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1.06</v>
      </c>
      <c r="CU8" s="461"/>
      <c r="CV8" s="461"/>
      <c r="CW8" s="461"/>
      <c r="CX8" s="461"/>
      <c r="CY8" s="461"/>
      <c r="CZ8" s="461"/>
      <c r="DA8" s="462"/>
      <c r="DB8" s="460">
        <v>1.05</v>
      </c>
      <c r="DC8" s="461"/>
      <c r="DD8" s="461"/>
      <c r="DE8" s="461"/>
      <c r="DF8" s="461"/>
      <c r="DG8" s="461"/>
      <c r="DH8" s="461"/>
      <c r="DI8" s="462"/>
    </row>
    <row r="9" spans="1:119" ht="18.75" customHeight="1" thickBot="1" x14ac:dyDescent="0.2">
      <c r="A9" s="175"/>
      <c r="B9" s="414" t="s">
        <v>107</v>
      </c>
      <c r="C9" s="415"/>
      <c r="D9" s="415"/>
      <c r="E9" s="415"/>
      <c r="F9" s="415"/>
      <c r="G9" s="415"/>
      <c r="H9" s="415"/>
      <c r="I9" s="415"/>
      <c r="J9" s="415"/>
      <c r="K9" s="463"/>
      <c r="L9" s="464" t="s">
        <v>108</v>
      </c>
      <c r="M9" s="465"/>
      <c r="N9" s="465"/>
      <c r="O9" s="465"/>
      <c r="P9" s="465"/>
      <c r="Q9" s="466"/>
      <c r="R9" s="467">
        <v>38434</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-314536</v>
      </c>
      <c r="BO9" s="421"/>
      <c r="BP9" s="421"/>
      <c r="BQ9" s="421"/>
      <c r="BR9" s="421"/>
      <c r="BS9" s="421"/>
      <c r="BT9" s="421"/>
      <c r="BU9" s="422"/>
      <c r="BV9" s="420">
        <v>299008</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12</v>
      </c>
      <c r="CU9" s="418"/>
      <c r="CV9" s="418"/>
      <c r="CW9" s="418"/>
      <c r="CX9" s="418"/>
      <c r="CY9" s="418"/>
      <c r="CZ9" s="418"/>
      <c r="DA9" s="419"/>
      <c r="DB9" s="417">
        <v>13</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113</v>
      </c>
      <c r="M10" s="450"/>
      <c r="N10" s="450"/>
      <c r="O10" s="450"/>
      <c r="P10" s="450"/>
      <c r="Q10" s="451"/>
      <c r="R10" s="471">
        <v>38456</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232624</v>
      </c>
      <c r="BO10" s="421"/>
      <c r="BP10" s="421"/>
      <c r="BQ10" s="421"/>
      <c r="BR10" s="421"/>
      <c r="BS10" s="421"/>
      <c r="BT10" s="421"/>
      <c r="BU10" s="422"/>
      <c r="BV10" s="420">
        <v>427471</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37453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9205</v>
      </c>
      <c r="BO12" s="421"/>
      <c r="BP12" s="421"/>
      <c r="BQ12" s="421"/>
      <c r="BR12" s="421"/>
      <c r="BS12" s="421"/>
      <c r="BT12" s="421"/>
      <c r="BU12" s="422"/>
      <c r="BV12" s="420">
        <v>111517</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36449</v>
      </c>
      <c r="S13" s="505"/>
      <c r="T13" s="505"/>
      <c r="U13" s="505"/>
      <c r="V13" s="506"/>
      <c r="W13" s="436" t="s">
        <v>131</v>
      </c>
      <c r="X13" s="437"/>
      <c r="Y13" s="437"/>
      <c r="Z13" s="437"/>
      <c r="AA13" s="437"/>
      <c r="AB13" s="427"/>
      <c r="AC13" s="471">
        <v>582</v>
      </c>
      <c r="AD13" s="472"/>
      <c r="AE13" s="472"/>
      <c r="AF13" s="472"/>
      <c r="AG13" s="514"/>
      <c r="AH13" s="471">
        <v>607</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-91117</v>
      </c>
      <c r="BO13" s="421"/>
      <c r="BP13" s="421"/>
      <c r="BQ13" s="421"/>
      <c r="BR13" s="421"/>
      <c r="BS13" s="421"/>
      <c r="BT13" s="421"/>
      <c r="BU13" s="422"/>
      <c r="BV13" s="420">
        <v>614962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9.6</v>
      </c>
      <c r="CU13" s="418"/>
      <c r="CV13" s="418"/>
      <c r="CW13" s="418"/>
      <c r="CX13" s="418"/>
      <c r="CY13" s="418"/>
      <c r="CZ13" s="418"/>
      <c r="DA13" s="419"/>
      <c r="DB13" s="417">
        <v>10.199999999999999</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37738</v>
      </c>
      <c r="S14" s="505"/>
      <c r="T14" s="505"/>
      <c r="U14" s="505"/>
      <c r="V14" s="506"/>
      <c r="W14" s="410"/>
      <c r="X14" s="411"/>
      <c r="Y14" s="411"/>
      <c r="Z14" s="411"/>
      <c r="AA14" s="411"/>
      <c r="AB14" s="400"/>
      <c r="AC14" s="507">
        <v>3.5</v>
      </c>
      <c r="AD14" s="508"/>
      <c r="AE14" s="508"/>
      <c r="AF14" s="508"/>
      <c r="AG14" s="509"/>
      <c r="AH14" s="507">
        <v>3.7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43.7</v>
      </c>
      <c r="CU14" s="519"/>
      <c r="CV14" s="519"/>
      <c r="CW14" s="519"/>
      <c r="CX14" s="519"/>
      <c r="CY14" s="519"/>
      <c r="CZ14" s="519"/>
      <c r="DA14" s="520"/>
      <c r="DB14" s="518">
        <v>64.099999999999994</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36829</v>
      </c>
      <c r="S15" s="505"/>
      <c r="T15" s="505"/>
      <c r="U15" s="505"/>
      <c r="V15" s="506"/>
      <c r="W15" s="436" t="s">
        <v>137</v>
      </c>
      <c r="X15" s="437"/>
      <c r="Y15" s="437"/>
      <c r="Z15" s="437"/>
      <c r="AA15" s="437"/>
      <c r="AB15" s="427"/>
      <c r="AC15" s="471">
        <v>4054</v>
      </c>
      <c r="AD15" s="472"/>
      <c r="AE15" s="472"/>
      <c r="AF15" s="472"/>
      <c r="AG15" s="514"/>
      <c r="AH15" s="471">
        <v>4202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7159786</v>
      </c>
      <c r="BO15" s="384"/>
      <c r="BP15" s="384"/>
      <c r="BQ15" s="384"/>
      <c r="BR15" s="384"/>
      <c r="BS15" s="384"/>
      <c r="BT15" s="384"/>
      <c r="BU15" s="385"/>
      <c r="BV15" s="383">
        <v>6884848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24.1</v>
      </c>
      <c r="AD16" s="508"/>
      <c r="AE16" s="508"/>
      <c r="AF16" s="508"/>
      <c r="AG16" s="509"/>
      <c r="AH16" s="507">
        <v>25.9</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6449626</v>
      </c>
      <c r="BO16" s="421"/>
      <c r="BP16" s="421"/>
      <c r="BQ16" s="421"/>
      <c r="BR16" s="421"/>
      <c r="BS16" s="421"/>
      <c r="BT16" s="421"/>
      <c r="BU16" s="422"/>
      <c r="BV16" s="420">
        <v>6368505</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12156</v>
      </c>
      <c r="AD17" s="472"/>
      <c r="AE17" s="472"/>
      <c r="AF17" s="472"/>
      <c r="AG17" s="514"/>
      <c r="AH17" s="471">
        <v>11415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9246151</v>
      </c>
      <c r="BO17" s="421"/>
      <c r="BP17" s="421"/>
      <c r="BQ17" s="421"/>
      <c r="BR17" s="421"/>
      <c r="BS17" s="421"/>
      <c r="BT17" s="421"/>
      <c r="BU17" s="422"/>
      <c r="BV17" s="420">
        <v>8891610</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15.33</v>
      </c>
      <c r="M18" s="544"/>
      <c r="N18" s="544"/>
      <c r="O18" s="544"/>
      <c r="P18" s="544"/>
      <c r="Q18" s="544"/>
      <c r="R18" s="545"/>
      <c r="S18" s="545"/>
      <c r="T18" s="545"/>
      <c r="U18" s="545"/>
      <c r="V18" s="546"/>
      <c r="W18" s="438"/>
      <c r="X18" s="439"/>
      <c r="Y18" s="439"/>
      <c r="Z18" s="439"/>
      <c r="AA18" s="439"/>
      <c r="AB18" s="430"/>
      <c r="AC18" s="547">
        <v>72.400000000000006</v>
      </c>
      <c r="AD18" s="548"/>
      <c r="AE18" s="548"/>
      <c r="AF18" s="548"/>
      <c r="AG18" s="549"/>
      <c r="AH18" s="547">
        <v>70.400000000000006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8275213</v>
      </c>
      <c r="BO18" s="421"/>
      <c r="BP18" s="421"/>
      <c r="BQ18" s="421"/>
      <c r="BR18" s="421"/>
      <c r="BS18" s="421"/>
      <c r="BT18" s="421"/>
      <c r="BU18" s="422"/>
      <c r="BV18" s="420">
        <v>7943850</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2507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11815303</v>
      </c>
      <c r="BO19" s="421"/>
      <c r="BP19" s="421"/>
      <c r="BQ19" s="421"/>
      <c r="BR19" s="421"/>
      <c r="BS19" s="421"/>
      <c r="BT19" s="421"/>
      <c r="BU19" s="422"/>
      <c r="BV19" s="420">
        <v>11289975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15035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10349518</v>
      </c>
      <c r="BO22" s="384"/>
      <c r="BP22" s="384"/>
      <c r="BQ22" s="384"/>
      <c r="BR22" s="384"/>
      <c r="BS22" s="384"/>
      <c r="BT22" s="384"/>
      <c r="BU22" s="385"/>
      <c r="BV22" s="383">
        <v>11002764</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1907068</v>
      </c>
      <c r="BO23" s="421"/>
      <c r="BP23" s="421"/>
      <c r="BQ23" s="421"/>
      <c r="BR23" s="421"/>
      <c r="BS23" s="421"/>
      <c r="BT23" s="421"/>
      <c r="BU23" s="422"/>
      <c r="BV23" s="420">
        <v>2309355</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7500</v>
      </c>
      <c r="R24" s="472"/>
      <c r="S24" s="472"/>
      <c r="T24" s="472"/>
      <c r="U24" s="472"/>
      <c r="V24" s="514"/>
      <c r="W24" s="566"/>
      <c r="X24" s="567"/>
      <c r="Y24" s="568"/>
      <c r="Z24" s="470" t="s">
        <v>162</v>
      </c>
      <c r="AA24" s="450"/>
      <c r="AB24" s="450"/>
      <c r="AC24" s="450"/>
      <c r="AD24" s="450"/>
      <c r="AE24" s="450"/>
      <c r="AF24" s="450"/>
      <c r="AG24" s="451"/>
      <c r="AH24" s="471">
        <v>249</v>
      </c>
      <c r="AI24" s="472"/>
      <c r="AJ24" s="472"/>
      <c r="AK24" s="472"/>
      <c r="AL24" s="514"/>
      <c r="AM24" s="471">
        <v>767916</v>
      </c>
      <c r="AN24" s="472"/>
      <c r="AO24" s="472"/>
      <c r="AP24" s="472"/>
      <c r="AQ24" s="472"/>
      <c r="AR24" s="514"/>
      <c r="AS24" s="471">
        <v>3084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9367206</v>
      </c>
      <c r="BO24" s="421"/>
      <c r="BP24" s="421"/>
      <c r="BQ24" s="421"/>
      <c r="BR24" s="421"/>
      <c r="BS24" s="421"/>
      <c r="BT24" s="421"/>
      <c r="BU24" s="422"/>
      <c r="BV24" s="420">
        <v>9748910</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6400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10342620</v>
      </c>
      <c r="BO25" s="384"/>
      <c r="BP25" s="384"/>
      <c r="BQ25" s="384"/>
      <c r="BR25" s="384"/>
      <c r="BS25" s="384"/>
      <c r="BT25" s="384"/>
      <c r="BU25" s="385"/>
      <c r="BV25" s="383">
        <v>1116616</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6100</v>
      </c>
      <c r="R26" s="472"/>
      <c r="S26" s="472"/>
      <c r="T26" s="472"/>
      <c r="U26" s="472"/>
      <c r="V26" s="514"/>
      <c r="W26" s="566"/>
      <c r="X26" s="567"/>
      <c r="Y26" s="568"/>
      <c r="Z26" s="470" t="s">
        <v>168</v>
      </c>
      <c r="AA26" s="572"/>
      <c r="AB26" s="572"/>
      <c r="AC26" s="572"/>
      <c r="AD26" s="572"/>
      <c r="AE26" s="572"/>
      <c r="AF26" s="572"/>
      <c r="AG26" s="573"/>
      <c r="AH26" s="471">
        <v>3</v>
      </c>
      <c r="AI26" s="472"/>
      <c r="AJ26" s="472"/>
      <c r="AK26" s="472"/>
      <c r="AL26" s="514"/>
      <c r="AM26" s="471">
        <v>9348</v>
      </c>
      <c r="AN26" s="472"/>
      <c r="AO26" s="472"/>
      <c r="AP26" s="472"/>
      <c r="AQ26" s="472"/>
      <c r="AR26" s="514"/>
      <c r="AS26" s="471">
        <v>3116</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3260</v>
      </c>
      <c r="R27" s="472"/>
      <c r="S27" s="472"/>
      <c r="T27" s="472"/>
      <c r="U27" s="472"/>
      <c r="V27" s="514"/>
      <c r="W27" s="566"/>
      <c r="X27" s="567"/>
      <c r="Y27" s="568"/>
      <c r="Z27" s="470" t="s">
        <v>171</v>
      </c>
      <c r="AA27" s="450"/>
      <c r="AB27" s="450"/>
      <c r="AC27" s="450"/>
      <c r="AD27" s="450"/>
      <c r="AE27" s="450"/>
      <c r="AF27" s="450"/>
      <c r="AG27" s="451"/>
      <c r="AH27" s="471">
        <v>7</v>
      </c>
      <c r="AI27" s="472"/>
      <c r="AJ27" s="472"/>
      <c r="AK27" s="472"/>
      <c r="AL27" s="514"/>
      <c r="AM27" s="471">
        <v>28175</v>
      </c>
      <c r="AN27" s="472"/>
      <c r="AO27" s="472"/>
      <c r="AP27" s="472"/>
      <c r="AQ27" s="472"/>
      <c r="AR27" s="514"/>
      <c r="AS27" s="471">
        <v>4025</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2720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1981750</v>
      </c>
      <c r="BO28" s="384"/>
      <c r="BP28" s="384"/>
      <c r="BQ28" s="384"/>
      <c r="BR28" s="384"/>
      <c r="BS28" s="384"/>
      <c r="BT28" s="384"/>
      <c r="BU28" s="385"/>
      <c r="BV28" s="383">
        <v>1758331</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13</v>
      </c>
      <c r="M29" s="472"/>
      <c r="N29" s="472"/>
      <c r="O29" s="472"/>
      <c r="P29" s="514"/>
      <c r="Q29" s="471">
        <v>2520</v>
      </c>
      <c r="R29" s="472"/>
      <c r="S29" s="472"/>
      <c r="T29" s="472"/>
      <c r="U29" s="472"/>
      <c r="V29" s="514"/>
      <c r="W29" s="569"/>
      <c r="X29" s="570"/>
      <c r="Y29" s="571"/>
      <c r="Z29" s="470" t="s">
        <v>177</v>
      </c>
      <c r="AA29" s="450"/>
      <c r="AB29" s="450"/>
      <c r="AC29" s="450"/>
      <c r="AD29" s="450"/>
      <c r="AE29" s="450"/>
      <c r="AF29" s="450"/>
      <c r="AG29" s="451"/>
      <c r="AH29" s="471">
        <v>256</v>
      </c>
      <c r="AI29" s="472"/>
      <c r="AJ29" s="472"/>
      <c r="AK29" s="472"/>
      <c r="AL29" s="514"/>
      <c r="AM29" s="471">
        <v>796091</v>
      </c>
      <c r="AN29" s="472"/>
      <c r="AO29" s="472"/>
      <c r="AP29" s="472"/>
      <c r="AQ29" s="472"/>
      <c r="AR29" s="514"/>
      <c r="AS29" s="471">
        <v>3110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t="s">
        <v>122</v>
      </c>
      <c r="BO29" s="421"/>
      <c r="BP29" s="421"/>
      <c r="BQ29" s="421"/>
      <c r="BR29" s="421"/>
      <c r="BS29" s="421"/>
      <c r="BT29" s="421"/>
      <c r="BU29" s="422"/>
      <c r="BV29" s="420" t="s">
        <v>122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99.1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2481912</v>
      </c>
      <c r="BO30" s="540"/>
      <c r="BP30" s="540"/>
      <c r="BQ30" s="540"/>
      <c r="BR30" s="540"/>
      <c r="BS30" s="540"/>
      <c r="BT30" s="540"/>
      <c r="BU30" s="541"/>
      <c r="BV30" s="539">
        <v>1773421</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入間東部地区事務組合</v>
      </c>
      <c r="BZ34" s="611"/>
      <c r="CA34" s="611"/>
      <c r="CB34" s="611"/>
      <c r="CC34" s="611"/>
      <c r="CD34" s="611"/>
      <c r="CE34" s="611"/>
      <c r="CF34" s="611"/>
      <c r="CG34" s="611"/>
      <c r="CH34" s="611"/>
      <c r="CI34" s="611"/>
      <c r="CJ34" s="611"/>
      <c r="CK34" s="611"/>
      <c r="CL34" s="611"/>
      <c r="CM34" s="611"/>
      <c r="CN34" s="175"/>
      <c r="CO34" s="610">
        <f>IF(CQ34="","",MAX(C34:D43,U34:V43,AM34:AN43,BE34:BF43,BW34:BX43)+1)</f>
        <v>13</v>
      </c>
      <c r="CP34" s="610"/>
      <c r="CQ34" s="611" t="str">
        <f>IF('各会計、関係団体の財政状況及び健全化判断比率'!BS7="","",'各会計、関係団体の財政状況及び健全化判断比率'!BS7)</f>
        <v>三芳町土地開発公社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埼玉県後期高齢者医療広域連合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後期高齢者医療事業</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埼玉県後期高齢者医療広域連合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埼玉県市町村総合事務組合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埼玉県市町村総合事務組合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彩の国さいたま人づくり広域連合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t8zI63/SEBt3y6g01LspoZfCobwPyqHIltDQCva0rkXd+NtXk7mkRKet9p1aDWy+wfijCgNmZXOF0KfBlB6W0Q==" saltValue="1VyRLE9n908Vf7kg0Uxz6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2" t="s">
        <v>531</v>
      </c>
      <c r="D34" s="1162"/>
      <c r="E34" s="1163"/>
      <c r="F34" s="32">
        <v>16.420000000000002</v>
      </c>
      <c r="G34" s="33">
        <v>17.05</v>
      </c>
      <c r="H34" s="33">
        <v>17.22</v>
      </c>
      <c r="I34" s="33">
        <v>15.11</v>
      </c>
      <c r="J34" s="34">
        <v>12.74</v>
      </c>
      <c r="K34" s="22"/>
      <c r="L34" s="22"/>
      <c r="M34" s="22"/>
      <c r="N34" s="22"/>
      <c r="O34" s="22"/>
      <c r="P34" s="22"/>
    </row>
    <row r="35" spans="1:16" ht="39" customHeight="1" x14ac:dyDescent="0.15">
      <c r="A35" s="22"/>
      <c r="B35" s="35"/>
      <c r="C35" s="1158" t="s">
        <v>532</v>
      </c>
      <c r="D35" s="1158"/>
      <c r="E35" s="1159"/>
      <c r="F35" s="36">
        <v>6.94</v>
      </c>
      <c r="G35" s="37">
        <v>8.66</v>
      </c>
      <c r="H35" s="37">
        <v>10.71</v>
      </c>
      <c r="I35" s="37">
        <v>11.63</v>
      </c>
      <c r="J35" s="38">
        <v>12.18</v>
      </c>
      <c r="K35" s="22"/>
      <c r="L35" s="22"/>
      <c r="M35" s="22"/>
      <c r="N35" s="22"/>
      <c r="O35" s="22"/>
      <c r="P35" s="22"/>
    </row>
    <row r="36" spans="1:16" ht="39" customHeight="1" x14ac:dyDescent="0.15">
      <c r="A36" s="22"/>
      <c r="B36" s="35"/>
      <c r="C36" s="1158" t="s">
        <v>533</v>
      </c>
      <c r="D36" s="1158"/>
      <c r="E36" s="1159"/>
      <c r="F36" s="36">
        <v>6.05</v>
      </c>
      <c r="G36" s="37">
        <v>10.73</v>
      </c>
      <c r="H36" s="37">
        <v>13.17</v>
      </c>
      <c r="I36" s="37">
        <v>15.88</v>
      </c>
      <c r="J36" s="38">
        <v>11.87</v>
      </c>
      <c r="K36" s="22"/>
      <c r="L36" s="22"/>
      <c r="M36" s="22"/>
      <c r="N36" s="22"/>
      <c r="O36" s="22"/>
      <c r="P36" s="22"/>
    </row>
    <row r="37" spans="1:16" ht="39" customHeight="1" x14ac:dyDescent="0.15">
      <c r="A37" s="22"/>
      <c r="B37" s="35"/>
      <c r="C37" s="1158" t="s">
        <v>534</v>
      </c>
      <c r="D37" s="1158"/>
      <c r="E37" s="1159"/>
      <c r="F37" s="36">
        <v>1.55</v>
      </c>
      <c r="G37" s="37">
        <v>2.89</v>
      </c>
      <c r="H37" s="37">
        <v>1.99</v>
      </c>
      <c r="I37" s="37">
        <v>1.95</v>
      </c>
      <c r="J37" s="38">
        <v>2.2799999999999998</v>
      </c>
      <c r="K37" s="22"/>
      <c r="L37" s="22"/>
      <c r="M37" s="22"/>
      <c r="N37" s="22"/>
      <c r="O37" s="22"/>
      <c r="P37" s="22"/>
    </row>
    <row r="38" spans="1:16" ht="39" customHeight="1" x14ac:dyDescent="0.15">
      <c r="A38" s="22"/>
      <c r="B38" s="35"/>
      <c r="C38" s="1158" t="s">
        <v>535</v>
      </c>
      <c r="D38" s="1158"/>
      <c r="E38" s="1159"/>
      <c r="F38" s="36">
        <v>1.18</v>
      </c>
      <c r="G38" s="37">
        <v>1.44</v>
      </c>
      <c r="H38" s="37">
        <v>1.82</v>
      </c>
      <c r="I38" s="37">
        <v>1.47</v>
      </c>
      <c r="J38" s="38">
        <v>0.39</v>
      </c>
      <c r="K38" s="22"/>
      <c r="L38" s="22"/>
      <c r="M38" s="22"/>
      <c r="N38" s="22"/>
      <c r="O38" s="22"/>
      <c r="P38" s="22"/>
    </row>
    <row r="39" spans="1:16" ht="39" customHeight="1" x14ac:dyDescent="0.15">
      <c r="A39" s="22"/>
      <c r="B39" s="35"/>
      <c r="C39" s="1158" t="s">
        <v>536</v>
      </c>
      <c r="D39" s="1158"/>
      <c r="E39" s="1159"/>
      <c r="F39" s="36">
        <v>0.09</v>
      </c>
      <c r="G39" s="37">
        <v>0.1</v>
      </c>
      <c r="H39" s="37">
        <v>0.2</v>
      </c>
      <c r="I39" s="37">
        <v>0.27</v>
      </c>
      <c r="J39" s="38">
        <v>0.05</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537</v>
      </c>
      <c r="D42" s="1158"/>
      <c r="E42" s="1159"/>
      <c r="F42" s="36" t="s">
        <v>485</v>
      </c>
      <c r="G42" s="37" t="s">
        <v>485</v>
      </c>
      <c r="H42" s="37" t="s">
        <v>485</v>
      </c>
      <c r="I42" s="37" t="s">
        <v>485</v>
      </c>
      <c r="J42" s="38" t="s">
        <v>485</v>
      </c>
      <c r="K42" s="22"/>
      <c r="L42" s="22"/>
      <c r="M42" s="22"/>
      <c r="N42" s="22"/>
      <c r="O42" s="22"/>
      <c r="P42" s="22"/>
    </row>
    <row r="43" spans="1:16" ht="39" customHeight="1" thickBot="1" x14ac:dyDescent="0.2">
      <c r="A43" s="22"/>
      <c r="B43" s="40"/>
      <c r="C43" s="1160" t="s">
        <v>538</v>
      </c>
      <c r="D43" s="1160"/>
      <c r="E43" s="1161"/>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AUFEWmLtm54RiMwa18ccXoaDcGOuYG1+ACI6EAav6PD36OedSs1EI8Zpe5SE8yc2EP1+Vld6MFuJSJeeGE7OQ==" saltValue="EQw/LIiS7ueCFApVPFbi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1" zoomScaleSheetLayoutView="55" workbookViewId="0">
      <selection activeCell="M55" sqref="M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1579</v>
      </c>
      <c r="L45" s="58">
        <v>1572</v>
      </c>
      <c r="M45" s="58">
        <v>1482</v>
      </c>
      <c r="N45" s="58">
        <v>1466</v>
      </c>
      <c r="O45" s="59">
        <v>1417</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485</v>
      </c>
      <c r="L46" s="62" t="s">
        <v>485</v>
      </c>
      <c r="M46" s="62" t="s">
        <v>485</v>
      </c>
      <c r="N46" s="62" t="s">
        <v>485</v>
      </c>
      <c r="O46" s="63" t="s">
        <v>485</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485</v>
      </c>
      <c r="L47" s="62" t="s">
        <v>485</v>
      </c>
      <c r="M47" s="62" t="s">
        <v>485</v>
      </c>
      <c r="N47" s="62" t="s">
        <v>485</v>
      </c>
      <c r="O47" s="63" t="s">
        <v>485</v>
      </c>
      <c r="P47" s="46"/>
      <c r="Q47" s="46"/>
      <c r="R47" s="46"/>
      <c r="S47" s="46"/>
      <c r="T47" s="46"/>
      <c r="U47" s="46"/>
    </row>
    <row r="48" spans="1:21" ht="30.75" customHeight="1" x14ac:dyDescent="0.15">
      <c r="A48" s="46"/>
      <c r="B48" s="1166"/>
      <c r="C48" s="1167"/>
      <c r="D48" s="60"/>
      <c r="E48" s="1172" t="s">
        <v>13</v>
      </c>
      <c r="F48" s="1172"/>
      <c r="G48" s="1172"/>
      <c r="H48" s="1172"/>
      <c r="I48" s="1172"/>
      <c r="J48" s="1173"/>
      <c r="K48" s="61">
        <v>125</v>
      </c>
      <c r="L48" s="62">
        <v>125</v>
      </c>
      <c r="M48" s="62">
        <v>113</v>
      </c>
      <c r="N48" s="62">
        <v>101</v>
      </c>
      <c r="O48" s="63">
        <v>97</v>
      </c>
      <c r="P48" s="46"/>
      <c r="Q48" s="46"/>
      <c r="R48" s="46"/>
      <c r="S48" s="46"/>
      <c r="T48" s="46"/>
      <c r="U48" s="46"/>
    </row>
    <row r="49" spans="1:21" ht="30.75" customHeight="1" x14ac:dyDescent="0.15">
      <c r="A49" s="46"/>
      <c r="B49" s="1166"/>
      <c r="C49" s="1167"/>
      <c r="D49" s="60"/>
      <c r="E49" s="1172" t="s">
        <v>14</v>
      </c>
      <c r="F49" s="1172"/>
      <c r="G49" s="1172"/>
      <c r="H49" s="1172"/>
      <c r="I49" s="1172"/>
      <c r="J49" s="1173"/>
      <c r="K49" s="61">
        <v>99</v>
      </c>
      <c r="L49" s="62">
        <v>92</v>
      </c>
      <c r="M49" s="62">
        <v>100</v>
      </c>
      <c r="N49" s="62">
        <v>84</v>
      </c>
      <c r="O49" s="63">
        <v>82</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485</v>
      </c>
      <c r="L50" s="62" t="s">
        <v>485</v>
      </c>
      <c r="M50" s="62" t="s">
        <v>485</v>
      </c>
      <c r="N50" s="62" t="s">
        <v>485</v>
      </c>
      <c r="O50" s="63" t="s">
        <v>485</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485</v>
      </c>
      <c r="L51" s="62" t="s">
        <v>485</v>
      </c>
      <c r="M51" s="62" t="s">
        <v>485</v>
      </c>
      <c r="N51" s="62" t="s">
        <v>485</v>
      </c>
      <c r="O51" s="63" t="s">
        <v>485</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953</v>
      </c>
      <c r="L52" s="62">
        <v>922</v>
      </c>
      <c r="M52" s="62">
        <v>911</v>
      </c>
      <c r="N52" s="62">
        <v>831</v>
      </c>
      <c r="O52" s="63">
        <v>796</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850</v>
      </c>
      <c r="L53" s="67">
        <v>867</v>
      </c>
      <c r="M53" s="67">
        <v>784</v>
      </c>
      <c r="N53" s="67">
        <v>820</v>
      </c>
      <c r="O53" s="68">
        <v>800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v3IwDgDcxnTMZnHf9yA4muR8lxXx494oZW6jDFvE4QwWvaRv/TfDd4jT5tscAhG/4NdiPLfZTcV28u033BzRQ==" saltValue="T6B+I3YR7B+MFPGDYbto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95" t="s">
        <v>30</v>
      </c>
      <c r="C41" s="1196"/>
      <c r="D41" s="103"/>
      <c r="E41" s="1201" t="s">
        <v>31</v>
      </c>
      <c r="F41" s="1201"/>
      <c r="G41" s="1201"/>
      <c r="H41" s="1202"/>
      <c r="I41" s="342">
        <v>13414</v>
      </c>
      <c r="J41" s="343">
        <v>12653</v>
      </c>
      <c r="K41" s="343">
        <v>11751</v>
      </c>
      <c r="L41" s="343">
        <v>11003</v>
      </c>
      <c r="M41" s="344">
        <v>10350</v>
      </c>
    </row>
    <row r="42" spans="2:13" ht="27.75" customHeight="1" x14ac:dyDescent="0.15">
      <c r="B42" s="1197"/>
      <c r="C42" s="1198"/>
      <c r="D42" s="104"/>
      <c r="E42" s="1203" t="s">
        <v>32</v>
      </c>
      <c r="F42" s="1203"/>
      <c r="G42" s="1203"/>
      <c r="H42" s="1204"/>
      <c r="I42" s="345">
        <v>129</v>
      </c>
      <c r="J42" s="346">
        <v>490</v>
      </c>
      <c r="K42" s="346">
        <v>491</v>
      </c>
      <c r="L42" s="346">
        <v>601</v>
      </c>
      <c r="M42" s="347">
        <v>383</v>
      </c>
    </row>
    <row r="43" spans="2:13" ht="27.75" customHeight="1" x14ac:dyDescent="0.15">
      <c r="B43" s="1197"/>
      <c r="C43" s="1198"/>
      <c r="D43" s="104"/>
      <c r="E43" s="1203" t="s">
        <v>33</v>
      </c>
      <c r="F43" s="1203"/>
      <c r="G43" s="1203"/>
      <c r="H43" s="1204"/>
      <c r="I43" s="345">
        <v>867</v>
      </c>
      <c r="J43" s="346">
        <v>853</v>
      </c>
      <c r="K43" s="346">
        <v>799</v>
      </c>
      <c r="L43" s="346">
        <v>729</v>
      </c>
      <c r="M43" s="347">
        <v>678</v>
      </c>
    </row>
    <row r="44" spans="2:13" ht="27.75" customHeight="1" x14ac:dyDescent="0.15">
      <c r="B44" s="1197"/>
      <c r="C44" s="1198"/>
      <c r="D44" s="104"/>
      <c r="E44" s="1203" t="s">
        <v>34</v>
      </c>
      <c r="F44" s="1203"/>
      <c r="G44" s="1203"/>
      <c r="H44" s="1204"/>
      <c r="I44" s="345">
        <v>627</v>
      </c>
      <c r="J44" s="346">
        <v>692</v>
      </c>
      <c r="K44" s="346">
        <v>612</v>
      </c>
      <c r="L44" s="346">
        <v>575</v>
      </c>
      <c r="M44" s="347">
        <v>546</v>
      </c>
    </row>
    <row r="45" spans="2:13" ht="27.75" customHeight="1" x14ac:dyDescent="0.15">
      <c r="B45" s="1197"/>
      <c r="C45" s="1198"/>
      <c r="D45" s="104"/>
      <c r="E45" s="1203" t="s">
        <v>35</v>
      </c>
      <c r="F45" s="1203"/>
      <c r="G45" s="1203"/>
      <c r="H45" s="1204"/>
      <c r="I45" s="345">
        <v>1118</v>
      </c>
      <c r="J45" s="346">
        <v>1125</v>
      </c>
      <c r="K45" s="346">
        <v>981</v>
      </c>
      <c r="L45" s="346">
        <v>933</v>
      </c>
      <c r="M45" s="347">
        <v>1010</v>
      </c>
    </row>
    <row r="46" spans="2:13" ht="27.75" customHeight="1" x14ac:dyDescent="0.15">
      <c r="B46" s="1197"/>
      <c r="C46" s="1198"/>
      <c r="D46" s="105"/>
      <c r="E46" s="1203" t="s">
        <v>36</v>
      </c>
      <c r="F46" s="1203"/>
      <c r="G46" s="1203"/>
      <c r="H46" s="1204"/>
      <c r="I46" s="345" t="s">
        <v>485</v>
      </c>
      <c r="J46" s="346" t="s">
        <v>485</v>
      </c>
      <c r="K46" s="346" t="s">
        <v>485</v>
      </c>
      <c r="L46" s="346" t="s">
        <v>485</v>
      </c>
      <c r="M46" s="347" t="s">
        <v>485</v>
      </c>
    </row>
    <row r="47" spans="2:13" ht="27.75" customHeight="1" x14ac:dyDescent="0.15">
      <c r="B47" s="1197"/>
      <c r="C47" s="1198"/>
      <c r="D47" s="106"/>
      <c r="E47" s="1205" t="s">
        <v>37</v>
      </c>
      <c r="F47" s="1206"/>
      <c r="G47" s="1206"/>
      <c r="H47" s="1207"/>
      <c r="I47" s="345" t="s">
        <v>485</v>
      </c>
      <c r="J47" s="346" t="s">
        <v>485</v>
      </c>
      <c r="K47" s="346" t="s">
        <v>485</v>
      </c>
      <c r="L47" s="346" t="s">
        <v>485</v>
      </c>
      <c r="M47" s="347" t="s">
        <v>485</v>
      </c>
    </row>
    <row r="48" spans="2:13" ht="27.75" customHeight="1" x14ac:dyDescent="0.15">
      <c r="B48" s="1197"/>
      <c r="C48" s="1198"/>
      <c r="D48" s="104"/>
      <c r="E48" s="1203" t="s">
        <v>38</v>
      </c>
      <c r="F48" s="1203"/>
      <c r="G48" s="1203"/>
      <c r="H48" s="1204"/>
      <c r="I48" s="345" t="s">
        <v>485</v>
      </c>
      <c r="J48" s="346" t="s">
        <v>485</v>
      </c>
      <c r="K48" s="346" t="s">
        <v>485</v>
      </c>
      <c r="L48" s="346" t="s">
        <v>485</v>
      </c>
      <c r="M48" s="347" t="s">
        <v>485</v>
      </c>
    </row>
    <row r="49" spans="2:13" ht="27.75" customHeight="1" x14ac:dyDescent="0.15">
      <c r="B49" s="1199"/>
      <c r="C49" s="1200"/>
      <c r="D49" s="104"/>
      <c r="E49" s="1203" t="s">
        <v>39</v>
      </c>
      <c r="F49" s="1203"/>
      <c r="G49" s="1203"/>
      <c r="H49" s="1204"/>
      <c r="I49" s="345" t="s">
        <v>485</v>
      </c>
      <c r="J49" s="346" t="s">
        <v>485</v>
      </c>
      <c r="K49" s="346" t="s">
        <v>485</v>
      </c>
      <c r="L49" s="346" t="s">
        <v>485</v>
      </c>
      <c r="M49" s="347" t="s">
        <v>485</v>
      </c>
    </row>
    <row r="50" spans="2:13" ht="27.75" customHeight="1" x14ac:dyDescent="0.15">
      <c r="B50" s="1208" t="s">
        <v>40</v>
      </c>
      <c r="C50" s="1209"/>
      <c r="D50" s="107"/>
      <c r="E50" s="1203" t="s">
        <v>41</v>
      </c>
      <c r="F50" s="1203"/>
      <c r="G50" s="1203"/>
      <c r="H50" s="1204"/>
      <c r="I50" s="345">
        <v>1814</v>
      </c>
      <c r="J50" s="346">
        <v>2074</v>
      </c>
      <c r="K50" s="346">
        <v>2270</v>
      </c>
      <c r="L50" s="346">
        <v>3090</v>
      </c>
      <c r="M50" s="347">
        <v>4235</v>
      </c>
    </row>
    <row r="51" spans="2:13" ht="27.75" customHeight="1" x14ac:dyDescent="0.15">
      <c r="B51" s="1197"/>
      <c r="C51" s="1198"/>
      <c r="D51" s="104"/>
      <c r="E51" s="1203" t="s">
        <v>42</v>
      </c>
      <c r="F51" s="1203"/>
      <c r="G51" s="1203"/>
      <c r="H51" s="1204"/>
      <c r="I51" s="345">
        <v>826</v>
      </c>
      <c r="J51" s="346">
        <v>996</v>
      </c>
      <c r="K51" s="346">
        <v>1777</v>
      </c>
      <c r="L51" s="346">
        <v>1648</v>
      </c>
      <c r="M51" s="347">
        <v>1592</v>
      </c>
    </row>
    <row r="52" spans="2:13" ht="27.75" customHeight="1" x14ac:dyDescent="0.15">
      <c r="B52" s="1199"/>
      <c r="C52" s="1200"/>
      <c r="D52" s="104"/>
      <c r="E52" s="1203" t="s">
        <v>43</v>
      </c>
      <c r="F52" s="1203"/>
      <c r="G52" s="1203"/>
      <c r="H52" s="1204"/>
      <c r="I52" s="345">
        <v>5163</v>
      </c>
      <c r="J52" s="346">
        <v>4773</v>
      </c>
      <c r="K52" s="346">
        <v>4248</v>
      </c>
      <c r="L52" s="346">
        <v>3759</v>
      </c>
      <c r="M52" s="347">
        <v>3314</v>
      </c>
    </row>
    <row r="53" spans="2:13" ht="27.75" customHeight="1" thickBot="1" x14ac:dyDescent="0.2">
      <c r="B53" s="1210" t="s">
        <v>19</v>
      </c>
      <c r="C53" s="1211"/>
      <c r="D53" s="108"/>
      <c r="E53" s="1212" t="s">
        <v>44</v>
      </c>
      <c r="F53" s="1212"/>
      <c r="G53" s="1212"/>
      <c r="H53" s="1213"/>
      <c r="I53" s="348">
        <v>8351</v>
      </c>
      <c r="J53" s="349">
        <v>7969</v>
      </c>
      <c r="K53" s="349">
        <v>6340</v>
      </c>
      <c r="L53" s="349">
        <v>5343</v>
      </c>
      <c r="M53" s="350">
        <v>3825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h4rQd2KgxRjBOHITrJ5mktHA1hMRlYy27Wd3thjprffosIIdZU8DwVuwRZJ6/WGky+cW07YR1iPud8BpmBDjw==" saltValue="NJrHYVs5aVrjSS1JJ3S7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2" zoomScale="70" zoomScaleNormal="70" zoomScaleSheetLayoutView="100" workbookViewId="0">
      <selection activeCell="G58" sqref="G58:G62"/>
    </sheetView>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2" t="s">
        <v>46</v>
      </c>
      <c r="D55" s="1222"/>
      <c r="E55" s="1223"/>
      <c r="F55" s="120">
        <v>1442</v>
      </c>
      <c r="G55" s="120">
        <v>1758</v>
      </c>
      <c r="H55" s="121">
        <v>1982</v>
      </c>
    </row>
    <row r="56" spans="2:8" ht="52.5" customHeight="1" x14ac:dyDescent="0.15">
      <c r="B56" s="122"/>
      <c r="C56" s="1224" t="s">
        <v>47</v>
      </c>
      <c r="D56" s="1224"/>
      <c r="E56" s="1225"/>
      <c r="F56" s="123" t="s">
        <v>485</v>
      </c>
      <c r="G56" s="123" t="s">
        <v>485</v>
      </c>
      <c r="H56" s="124" t="s">
        <v>485</v>
      </c>
    </row>
    <row r="57" spans="2:8" ht="53.25" customHeight="1" x14ac:dyDescent="0.15">
      <c r="B57" s="122"/>
      <c r="C57" s="1226" t="s">
        <v>48</v>
      </c>
      <c r="D57" s="1226"/>
      <c r="E57" s="1227"/>
      <c r="F57" s="125">
        <v>1256</v>
      </c>
      <c r="G57" s="125">
        <v>1773</v>
      </c>
      <c r="H57" s="126">
        <v>2482</v>
      </c>
    </row>
    <row r="58" spans="2:8" ht="45.75" customHeight="1" x14ac:dyDescent="0.15">
      <c r="B58" s="127"/>
      <c r="C58" s="1214" t="s">
        <v>553</v>
      </c>
      <c r="D58" s="1215"/>
      <c r="E58" s="1216"/>
      <c r="F58" s="128">
        <v>722</v>
      </c>
      <c r="G58" s="128">
        <v>1122</v>
      </c>
      <c r="H58" s="129">
        <v>1946</v>
      </c>
    </row>
    <row r="59" spans="2:8" ht="45.75" customHeight="1" x14ac:dyDescent="0.15">
      <c r="B59" s="127"/>
      <c r="C59" s="1214" t="s">
        <v>554</v>
      </c>
      <c r="D59" s="1215"/>
      <c r="E59" s="1216"/>
      <c r="F59" s="128">
        <v>414</v>
      </c>
      <c r="G59" s="128">
        <v>442</v>
      </c>
      <c r="H59" s="129">
        <v>229</v>
      </c>
    </row>
    <row r="60" spans="2:8" ht="45.75" customHeight="1" x14ac:dyDescent="0.15">
      <c r="B60" s="127"/>
      <c r="C60" s="1214" t="s">
        <v>555</v>
      </c>
      <c r="D60" s="1215"/>
      <c r="E60" s="1216"/>
      <c r="F60" s="128">
        <v>50</v>
      </c>
      <c r="G60" s="128">
        <v>100</v>
      </c>
      <c r="H60" s="129">
        <v>150</v>
      </c>
    </row>
    <row r="61" spans="2:8" ht="45.75" customHeight="1" x14ac:dyDescent="0.15">
      <c r="B61" s="127"/>
      <c r="C61" s="1214" t="s">
        <v>556</v>
      </c>
      <c r="D61" s="1215"/>
      <c r="E61" s="1216"/>
      <c r="F61" s="128">
        <v>50</v>
      </c>
      <c r="G61" s="128">
        <v>100</v>
      </c>
      <c r="H61" s="129">
        <v>150</v>
      </c>
    </row>
    <row r="62" spans="2:8" ht="45.75" customHeight="1" thickBot="1" x14ac:dyDescent="0.2">
      <c r="B62" s="130"/>
      <c r="C62" s="1217" t="s">
        <v>557</v>
      </c>
      <c r="D62" s="1218"/>
      <c r="E62" s="1219"/>
      <c r="F62" s="131">
        <v>5</v>
      </c>
      <c r="G62" s="131">
        <v>9</v>
      </c>
      <c r="H62" s="132">
        <v>7</v>
      </c>
    </row>
    <row r="63" spans="2:8" ht="52.5" customHeight="1" thickBot="1" x14ac:dyDescent="0.2">
      <c r="B63" s="133"/>
      <c r="C63" s="1220" t="s">
        <v>49</v>
      </c>
      <c r="D63" s="1220"/>
      <c r="E63" s="1221"/>
      <c r="F63" s="134">
        <v>2698</v>
      </c>
      <c r="G63" s="134">
        <v>3532</v>
      </c>
      <c r="H63" s="135">
        <v>4464</v>
      </c>
    </row>
    <row r="64" spans="2:8" x14ac:dyDescent="0.15"/>
  </sheetData>
  <sheetProtection algorithmName="SHA-512" hashValue="WcaPdHB7jzqFw/I0TXDGT/I7yfz0v7hmrgJL4Wi6pefibrMZURPV6w4H7Jzo026VLfOmTTAOfSC+eE/gyO4C2g==" saltValue="uetplhnGggOqxcnFjW+J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A5233-4753-40BE-9EBB-B77044B38FA6}">
  <sheetPr>
    <pageSetUpPr fitToPage="1"/>
  </sheetPr>
  <dimension ref="A1:DE85"/>
  <sheetViews>
    <sheetView showGridLines="0" tabSelected="1" topLeftCell="F1" zoomScale="80" zoomScaleNormal="80" zoomScaleSheetLayoutView="55" workbookViewId="0">
      <selection activeCell="BX59" sqref="BX5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50" t="s">
        <v>560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x14ac:dyDescent="0.15">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x14ac:dyDescent="0.15">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x14ac:dyDescent="0.15">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x14ac:dyDescent="0.15">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561</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562</v>
      </c>
      <c r="AO51" s="1231"/>
      <c r="AP51" s="1231"/>
      <c r="AQ51" s="1231"/>
      <c r="AR51" s="1231"/>
      <c r="AS51" s="1231"/>
      <c r="AT51" s="1231"/>
      <c r="AU51" s="1231"/>
      <c r="AV51" s="1231"/>
      <c r="AW51" s="1231"/>
      <c r="AX51" s="1231"/>
      <c r="AY51" s="1231"/>
      <c r="AZ51" s="1231"/>
      <c r="BA51" s="1231"/>
      <c r="BB51" s="1231" t="s">
        <v>563</v>
      </c>
      <c r="BC51" s="1231"/>
      <c r="BD51" s="1231"/>
      <c r="BE51" s="1231"/>
      <c r="BF51" s="1231"/>
      <c r="BG51" s="1231"/>
      <c r="BH51" s="1231"/>
      <c r="BI51" s="1231"/>
      <c r="BJ51" s="1231"/>
      <c r="BK51" s="1231"/>
      <c r="BL51" s="1231"/>
      <c r="BM51" s="1231"/>
      <c r="BN51" s="1231"/>
      <c r="BO51" s="1231"/>
      <c r="BP51" s="1228">
        <v>105.1</v>
      </c>
      <c r="BQ51" s="1228"/>
      <c r="BR51" s="1228"/>
      <c r="BS51" s="1228"/>
      <c r="BT51" s="1228"/>
      <c r="BU51" s="1228"/>
      <c r="BV51" s="1228"/>
      <c r="BW51" s="1228"/>
      <c r="BX51" s="1228">
        <v>100.2</v>
      </c>
      <c r="BY51" s="1228"/>
      <c r="BZ51" s="1228"/>
      <c r="CA51" s="1228"/>
      <c r="CB51" s="1228"/>
      <c r="CC51" s="1228"/>
      <c r="CD51" s="1228"/>
      <c r="CE51" s="1228"/>
      <c r="CF51" s="1228">
        <v>80.900000000000006</v>
      </c>
      <c r="CG51" s="1228"/>
      <c r="CH51" s="1228"/>
      <c r="CI51" s="1228"/>
      <c r="CJ51" s="1228"/>
      <c r="CK51" s="1228"/>
      <c r="CL51" s="1228"/>
      <c r="CM51" s="1228"/>
      <c r="CN51" s="1228">
        <v>64.099999999999994</v>
      </c>
      <c r="CO51" s="1228"/>
      <c r="CP51" s="1228"/>
      <c r="CQ51" s="1228"/>
      <c r="CR51" s="1228"/>
      <c r="CS51" s="1228"/>
      <c r="CT51" s="1228"/>
      <c r="CU51" s="1228"/>
      <c r="CV51" s="1228">
        <v>43.7</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564</v>
      </c>
      <c r="BC53" s="1231"/>
      <c r="BD53" s="1231"/>
      <c r="BE53" s="1231"/>
      <c r="BF53" s="1231"/>
      <c r="BG53" s="1231"/>
      <c r="BH53" s="1231"/>
      <c r="BI53" s="1231"/>
      <c r="BJ53" s="1231"/>
      <c r="BK53" s="1231"/>
      <c r="BL53" s="1231"/>
      <c r="BM53" s="1231"/>
      <c r="BN53" s="1231"/>
      <c r="BO53" s="1231"/>
      <c r="BP53" s="1228">
        <v>61.9</v>
      </c>
      <c r="BQ53" s="1228"/>
      <c r="BR53" s="1228"/>
      <c r="BS53" s="1228"/>
      <c r="BT53" s="1228"/>
      <c r="BU53" s="1228"/>
      <c r="BV53" s="1228"/>
      <c r="BW53" s="1228"/>
      <c r="BX53" s="1228">
        <v>62.3</v>
      </c>
      <c r="BY53" s="1228"/>
      <c r="BZ53" s="1228"/>
      <c r="CA53" s="1228"/>
      <c r="CB53" s="1228"/>
      <c r="CC53" s="1228"/>
      <c r="CD53" s="1228"/>
      <c r="CE53" s="1228"/>
      <c r="CF53" s="1228">
        <v>63.9</v>
      </c>
      <c r="CG53" s="1228"/>
      <c r="CH53" s="1228"/>
      <c r="CI53" s="1228"/>
      <c r="CJ53" s="1228"/>
      <c r="CK53" s="1228"/>
      <c r="CL53" s="1228"/>
      <c r="CM53" s="1228"/>
      <c r="CN53" s="1228">
        <v>65</v>
      </c>
      <c r="CO53" s="1228"/>
      <c r="CP53" s="1228"/>
      <c r="CQ53" s="1228"/>
      <c r="CR53" s="1228"/>
      <c r="CS53" s="1228"/>
      <c r="CT53" s="1228"/>
      <c r="CU53" s="1228"/>
      <c r="CV53" s="1228">
        <v>65.8</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565</v>
      </c>
      <c r="AO55" s="1233"/>
      <c r="AP55" s="1233"/>
      <c r="AQ55" s="1233"/>
      <c r="AR55" s="1233"/>
      <c r="AS55" s="1233"/>
      <c r="AT55" s="1233"/>
      <c r="AU55" s="1233"/>
      <c r="AV55" s="1233"/>
      <c r="AW55" s="1233"/>
      <c r="AX55" s="1233"/>
      <c r="AY55" s="1233"/>
      <c r="AZ55" s="1233"/>
      <c r="BA55" s="1233"/>
      <c r="BB55" s="1231" t="s">
        <v>563</v>
      </c>
      <c r="BC55" s="1231"/>
      <c r="BD55" s="1231"/>
      <c r="BE55" s="1231"/>
      <c r="BF55" s="1231"/>
      <c r="BG55" s="1231"/>
      <c r="BH55" s="1231"/>
      <c r="BI55" s="1231"/>
      <c r="BJ55" s="1231"/>
      <c r="BK55" s="1231"/>
      <c r="BL55" s="1231"/>
      <c r="BM55" s="1231"/>
      <c r="BN55" s="1231"/>
      <c r="BO55" s="1231"/>
      <c r="BP55" s="1228">
        <v>20.3</v>
      </c>
      <c r="BQ55" s="1228"/>
      <c r="BR55" s="1228"/>
      <c r="BS55" s="1228"/>
      <c r="BT55" s="1228"/>
      <c r="BU55" s="1228"/>
      <c r="BV55" s="1228"/>
      <c r="BW55" s="1228"/>
      <c r="BX55" s="1228">
        <v>15.5</v>
      </c>
      <c r="BY55" s="1228"/>
      <c r="BZ55" s="1228"/>
      <c r="CA55" s="1228"/>
      <c r="CB55" s="1228"/>
      <c r="CC55" s="1228"/>
      <c r="CD55" s="1228"/>
      <c r="CE55" s="1228"/>
      <c r="CF55" s="1228">
        <v>4.5999999999999996</v>
      </c>
      <c r="CG55" s="1228"/>
      <c r="CH55" s="1228"/>
      <c r="CI55" s="1228"/>
      <c r="CJ55" s="1228"/>
      <c r="CK55" s="1228"/>
      <c r="CL55" s="1228"/>
      <c r="CM55" s="1228"/>
      <c r="CN55" s="1228">
        <v>1.6</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564</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61.5</v>
      </c>
      <c r="BY57" s="1228"/>
      <c r="BZ57" s="1228"/>
      <c r="CA57" s="1228"/>
      <c r="CB57" s="1228"/>
      <c r="CC57" s="1228"/>
      <c r="CD57" s="1228"/>
      <c r="CE57" s="1228"/>
      <c r="CF57" s="1228">
        <v>61.3</v>
      </c>
      <c r="CG57" s="1228"/>
      <c r="CH57" s="1228"/>
      <c r="CI57" s="1228"/>
      <c r="CJ57" s="1228"/>
      <c r="CK57" s="1228"/>
      <c r="CL57" s="1228"/>
      <c r="CM57" s="1228"/>
      <c r="CN57" s="1228">
        <v>62.4</v>
      </c>
      <c r="CO57" s="1228"/>
      <c r="CP57" s="1228"/>
      <c r="CQ57" s="1228"/>
      <c r="CR57" s="1228"/>
      <c r="CS57" s="1228"/>
      <c r="CT57" s="1228"/>
      <c r="CU57" s="1228"/>
      <c r="CV57" s="1228">
        <v>63.5</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566</v>
      </c>
    </row>
    <row r="64" spans="1:109" x14ac:dyDescent="0.15">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567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561</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562</v>
      </c>
      <c r="AO73" s="1231"/>
      <c r="AP73" s="1231"/>
      <c r="AQ73" s="1231"/>
      <c r="AR73" s="1231"/>
      <c r="AS73" s="1231"/>
      <c r="AT73" s="1231"/>
      <c r="AU73" s="1231"/>
      <c r="AV73" s="1231"/>
      <c r="AW73" s="1231"/>
      <c r="AX73" s="1231"/>
      <c r="AY73" s="1231"/>
      <c r="AZ73" s="1231"/>
      <c r="BA73" s="1231"/>
      <c r="BB73" s="1231" t="s">
        <v>563</v>
      </c>
      <c r="BC73" s="1231"/>
      <c r="BD73" s="1231"/>
      <c r="BE73" s="1231"/>
      <c r="BF73" s="1231"/>
      <c r="BG73" s="1231"/>
      <c r="BH73" s="1231"/>
      <c r="BI73" s="1231"/>
      <c r="BJ73" s="1231"/>
      <c r="BK73" s="1231"/>
      <c r="BL73" s="1231"/>
      <c r="BM73" s="1231"/>
      <c r="BN73" s="1231"/>
      <c r="BO73" s="1231"/>
      <c r="BP73" s="1228">
        <v>105.1</v>
      </c>
      <c r="BQ73" s="1228"/>
      <c r="BR73" s="1228"/>
      <c r="BS73" s="1228"/>
      <c r="BT73" s="1228"/>
      <c r="BU73" s="1228"/>
      <c r="BV73" s="1228"/>
      <c r="BW73" s="1228"/>
      <c r="BX73" s="1228">
        <v>100.2</v>
      </c>
      <c r="BY73" s="1228"/>
      <c r="BZ73" s="1228"/>
      <c r="CA73" s="1228"/>
      <c r="CB73" s="1228"/>
      <c r="CC73" s="1228"/>
      <c r="CD73" s="1228"/>
      <c r="CE73" s="1228"/>
      <c r="CF73" s="1228">
        <v>80.900000000000006</v>
      </c>
      <c r="CG73" s="1228"/>
      <c r="CH73" s="1228"/>
      <c r="CI73" s="1228"/>
      <c r="CJ73" s="1228"/>
      <c r="CK73" s="1228"/>
      <c r="CL73" s="1228"/>
      <c r="CM73" s="1228"/>
      <c r="CN73" s="1228">
        <v>64.099999999999994</v>
      </c>
      <c r="CO73" s="1228"/>
      <c r="CP73" s="1228"/>
      <c r="CQ73" s="1228"/>
      <c r="CR73" s="1228"/>
      <c r="CS73" s="1228"/>
      <c r="CT73" s="1228"/>
      <c r="CU73" s="1228"/>
      <c r="CV73" s="1228">
        <v>43.7</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568</v>
      </c>
      <c r="BC75" s="1231"/>
      <c r="BD75" s="1231"/>
      <c r="BE75" s="1231"/>
      <c r="BF75" s="1231"/>
      <c r="BG75" s="1231"/>
      <c r="BH75" s="1231"/>
      <c r="BI75" s="1231"/>
      <c r="BJ75" s="1231"/>
      <c r="BK75" s="1231"/>
      <c r="BL75" s="1231"/>
      <c r="BM75" s="1231"/>
      <c r="BN75" s="1231"/>
      <c r="BO75" s="1231"/>
      <c r="BP75" s="1228">
        <v>10.8</v>
      </c>
      <c r="BQ75" s="1228"/>
      <c r="BR75" s="1228"/>
      <c r="BS75" s="1228"/>
      <c r="BT75" s="1228"/>
      <c r="BU75" s="1228"/>
      <c r="BV75" s="1228"/>
      <c r="BW75" s="1228"/>
      <c r="BX75" s="1228">
        <v>10.9</v>
      </c>
      <c r="BY75" s="1228"/>
      <c r="BZ75" s="1228"/>
      <c r="CA75" s="1228"/>
      <c r="CB75" s="1228"/>
      <c r="CC75" s="1228"/>
      <c r="CD75" s="1228"/>
      <c r="CE75" s="1228"/>
      <c r="CF75" s="1228">
        <v>10.5</v>
      </c>
      <c r="CG75" s="1228"/>
      <c r="CH75" s="1228"/>
      <c r="CI75" s="1228"/>
      <c r="CJ75" s="1228"/>
      <c r="CK75" s="1228"/>
      <c r="CL75" s="1228"/>
      <c r="CM75" s="1228"/>
      <c r="CN75" s="1228">
        <v>10.199999999999999</v>
      </c>
      <c r="CO75" s="1228"/>
      <c r="CP75" s="1228"/>
      <c r="CQ75" s="1228"/>
      <c r="CR75" s="1228"/>
      <c r="CS75" s="1228"/>
      <c r="CT75" s="1228"/>
      <c r="CU75" s="1228"/>
      <c r="CV75" s="1228">
        <v>9.6</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565</v>
      </c>
      <c r="AO77" s="1233"/>
      <c r="AP77" s="1233"/>
      <c r="AQ77" s="1233"/>
      <c r="AR77" s="1233"/>
      <c r="AS77" s="1233"/>
      <c r="AT77" s="1233"/>
      <c r="AU77" s="1233"/>
      <c r="AV77" s="1233"/>
      <c r="AW77" s="1233"/>
      <c r="AX77" s="1233"/>
      <c r="AY77" s="1233"/>
      <c r="AZ77" s="1233"/>
      <c r="BA77" s="1233"/>
      <c r="BB77" s="1231" t="s">
        <v>563</v>
      </c>
      <c r="BC77" s="1231"/>
      <c r="BD77" s="1231"/>
      <c r="BE77" s="1231"/>
      <c r="BF77" s="1231"/>
      <c r="BG77" s="1231"/>
      <c r="BH77" s="1231"/>
      <c r="BI77" s="1231"/>
      <c r="BJ77" s="1231"/>
      <c r="BK77" s="1231"/>
      <c r="BL77" s="1231"/>
      <c r="BM77" s="1231"/>
      <c r="BN77" s="1231"/>
      <c r="BO77" s="1231"/>
      <c r="BP77" s="1228">
        <v>20.3</v>
      </c>
      <c r="BQ77" s="1228"/>
      <c r="BR77" s="1228"/>
      <c r="BS77" s="1228"/>
      <c r="BT77" s="1228"/>
      <c r="BU77" s="1228"/>
      <c r="BV77" s="1228"/>
      <c r="BW77" s="1228"/>
      <c r="BX77" s="1228">
        <v>15.5</v>
      </c>
      <c r="BY77" s="1228"/>
      <c r="BZ77" s="1228"/>
      <c r="CA77" s="1228"/>
      <c r="CB77" s="1228"/>
      <c r="CC77" s="1228"/>
      <c r="CD77" s="1228"/>
      <c r="CE77" s="1228"/>
      <c r="CF77" s="1228">
        <v>4.5999999999999996</v>
      </c>
      <c r="CG77" s="1228"/>
      <c r="CH77" s="1228"/>
      <c r="CI77" s="1228"/>
      <c r="CJ77" s="1228"/>
      <c r="CK77" s="1228"/>
      <c r="CL77" s="1228"/>
      <c r="CM77" s="1228"/>
      <c r="CN77" s="1228">
        <v>1.6</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568</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6.4</v>
      </c>
      <c r="BY79" s="1228"/>
      <c r="BZ79" s="1228"/>
      <c r="CA79" s="1228"/>
      <c r="CB79" s="1228"/>
      <c r="CC79" s="1228"/>
      <c r="CD79" s="1228"/>
      <c r="CE79" s="1228"/>
      <c r="CF79" s="1228">
        <v>6.3</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KCzSxR+0WB4fh7Eqt/1pSZf+63wLcUDOS5AnVSERW5gnC0f3IZ8/PV6o72cs0iYKpfDT+Ac6dvi8izQtfRIhGw==" saltValue="ZyDqBvYWyTpDb/Lg/57lE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C459F-0C25-4390-9B17-017A7315AF06}">
  <sheetPr>
    <pageSetUpPr fitToPage="1"/>
  </sheetPr>
  <dimension ref="A1:DR125"/>
  <sheetViews>
    <sheetView showGridLines="0" topLeftCell="A85" zoomScale="60" zoomScaleNormal="60" zoomScaleSheetLayoutView="70" workbookViewId="0">
      <selection activeCell="BX59" sqref="BX5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LyYZ/RLMrCPMfhg5VSLsJ16vgBb4GVYfdGl//uyJ+LReqJ9V5U3iy6E7jXn/YDi5JNNkNR13l/VlOVtBkJH7SA==" saltValue="CGA4ySr9urmiIJ7ki3bL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40E43-488E-4B1E-847C-9AF40D7576E0}">
  <sheetPr>
    <pageSetUpPr fitToPage="1"/>
  </sheetPr>
  <dimension ref="A1:DR125"/>
  <sheetViews>
    <sheetView showGridLines="0" topLeftCell="A100" zoomScaleNormal="100" zoomScaleSheetLayoutView="55" workbookViewId="0">
      <selection activeCell="BX59" sqref="BX5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H3kLOa6MfnMw+mxZyCiwr2nYS7UT9+yLxfMr9drG5KHSaZjU/hV9thUHynA5qtQcqUS2Gd3RczBMkyaqjRvW8Q==" saltValue="2AekDxeDru+ZU5HMnIzf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27723</v>
      </c>
      <c r="E3" s="154"/>
      <c r="F3" s="155">
        <v>51264</v>
      </c>
      <c r="G3" s="156"/>
      <c r="H3" s="157"/>
    </row>
    <row r="4" spans="1:8" x14ac:dyDescent="0.15">
      <c r="A4" s="158"/>
      <c r="B4" s="159"/>
      <c r="C4" s="160"/>
      <c r="D4" s="161">
        <v>18820</v>
      </c>
      <c r="E4" s="162"/>
      <c r="F4" s="163">
        <v>26040</v>
      </c>
      <c r="G4" s="164"/>
      <c r="H4" s="165"/>
    </row>
    <row r="5" spans="1:8" x14ac:dyDescent="0.15">
      <c r="A5" s="146" t="s">
        <v>518</v>
      </c>
      <c r="B5" s="151"/>
      <c r="C5" s="152"/>
      <c r="D5" s="153">
        <v>28264</v>
      </c>
      <c r="E5" s="154"/>
      <c r="F5" s="155">
        <v>52068</v>
      </c>
      <c r="G5" s="156"/>
      <c r="H5" s="157"/>
    </row>
    <row r="6" spans="1:8" x14ac:dyDescent="0.15">
      <c r="A6" s="158"/>
      <c r="B6" s="159"/>
      <c r="C6" s="160"/>
      <c r="D6" s="161">
        <v>14191</v>
      </c>
      <c r="E6" s="162"/>
      <c r="F6" s="163">
        <v>26936</v>
      </c>
      <c r="G6" s="164"/>
      <c r="H6" s="165"/>
    </row>
    <row r="7" spans="1:8" x14ac:dyDescent="0.15">
      <c r="A7" s="146" t="s">
        <v>519</v>
      </c>
      <c r="B7" s="151"/>
      <c r="C7" s="152"/>
      <c r="D7" s="153">
        <v>22118</v>
      </c>
      <c r="E7" s="154"/>
      <c r="F7" s="155">
        <v>47161</v>
      </c>
      <c r="G7" s="156"/>
      <c r="H7" s="157"/>
    </row>
    <row r="8" spans="1:8" x14ac:dyDescent="0.15">
      <c r="A8" s="158"/>
      <c r="B8" s="159"/>
      <c r="C8" s="160"/>
      <c r="D8" s="161">
        <v>13513</v>
      </c>
      <c r="E8" s="162"/>
      <c r="F8" s="163">
        <v>24595</v>
      </c>
      <c r="G8" s="164"/>
      <c r="H8" s="165"/>
    </row>
    <row r="9" spans="1:8" x14ac:dyDescent="0.15">
      <c r="A9" s="146" t="s">
        <v>520</v>
      </c>
      <c r="B9" s="151"/>
      <c r="C9" s="152"/>
      <c r="D9" s="153">
        <v>28298</v>
      </c>
      <c r="E9" s="154"/>
      <c r="F9" s="155">
        <v>43423</v>
      </c>
      <c r="G9" s="156"/>
      <c r="H9" s="157"/>
    </row>
    <row r="10" spans="1:8" x14ac:dyDescent="0.15">
      <c r="A10" s="158"/>
      <c r="B10" s="159"/>
      <c r="C10" s="160"/>
      <c r="D10" s="161">
        <v>17543</v>
      </c>
      <c r="E10" s="162"/>
      <c r="F10" s="163">
        <v>22207</v>
      </c>
      <c r="G10" s="164"/>
      <c r="H10" s="165"/>
    </row>
    <row r="11" spans="1:8" x14ac:dyDescent="0.15">
      <c r="A11" s="146" t="s">
        <v>521</v>
      </c>
      <c r="B11" s="151"/>
      <c r="C11" s="152"/>
      <c r="D11" s="153">
        <v>31842</v>
      </c>
      <c r="E11" s="154"/>
      <c r="F11" s="155">
        <v>45265</v>
      </c>
      <c r="G11" s="156"/>
      <c r="H11" s="157"/>
    </row>
    <row r="12" spans="1:8" x14ac:dyDescent="0.15">
      <c r="A12" s="158"/>
      <c r="B12" s="159"/>
      <c r="C12" s="166"/>
      <c r="D12" s="161">
        <v>23698</v>
      </c>
      <c r="E12" s="162"/>
      <c r="F12" s="163">
        <v>22600</v>
      </c>
      <c r="G12" s="164"/>
      <c r="H12" s="165"/>
    </row>
    <row r="13" spans="1:8" x14ac:dyDescent="0.15">
      <c r="A13" s="146"/>
      <c r="B13" s="151"/>
      <c r="C13" s="152"/>
      <c r="D13" s="153">
        <v>27649</v>
      </c>
      <c r="E13" s="154"/>
      <c r="F13" s="155">
        <v>47836</v>
      </c>
      <c r="G13" s="167"/>
      <c r="H13" s="157"/>
    </row>
    <row r="14" spans="1:8" x14ac:dyDescent="0.15">
      <c r="A14" s="158"/>
      <c r="B14" s="159"/>
      <c r="C14" s="160"/>
      <c r="D14" s="161">
        <v>17553</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6.06</v>
      </c>
      <c r="C19" s="168">
        <f>ROUND(VALUE(SUBSTITUTE(実質収支比率等に係る経年分析!G$48,"▲","-")),2)</f>
        <v>10.74</v>
      </c>
      <c r="D19" s="168">
        <f>ROUND(VALUE(SUBSTITUTE(実質収支比率等に係る経年分析!H$48,"▲","-")),2)</f>
        <v>13.18</v>
      </c>
      <c r="E19" s="168">
        <f>ROUND(VALUE(SUBSTITUTE(実質収支比率等に係る経年分析!I$48,"▲","-")),2)</f>
        <v>15.88</v>
      </c>
      <c r="F19" s="168">
        <f>ROUND(VALUE(SUBSTITUTE(実質収支比率等に係る経年分析!J$48,"▲","-")),2)</f>
        <v>11.87</v>
      </c>
    </row>
    <row r="20" spans="1:11" x14ac:dyDescent="0.15">
      <c r="A20" s="168" t="s">
        <v>53</v>
      </c>
      <c r="B20" s="168">
        <f>ROUND(VALUE(SUBSTITUTE(実質収支比率等に係る経年分析!F$47,"▲","-")),2)</f>
        <v>12.17</v>
      </c>
      <c r="C20" s="168">
        <f>ROUND(VALUE(SUBSTITUTE(実質収支比率等に係る経年分析!G$47,"▲","-")),2)</f>
        <v>12.44</v>
      </c>
      <c r="D20" s="168">
        <f>ROUND(VALUE(SUBSTITUTE(実質収支比率等に係る経年分析!H$47,"▲","-")),2)</f>
        <v>17.079999999999998</v>
      </c>
      <c r="E20" s="168">
        <f>ROUND(VALUE(SUBSTITUTE(実質収支比率等に係る経年分析!I$47,"▲","-")),2)</f>
        <v>19.78</v>
      </c>
      <c r="F20" s="168">
        <f>ROUND(VALUE(SUBSTITUTE(実質収支比率等に係る経年分析!J$47,"▲","-")),2)</f>
        <v>21.43</v>
      </c>
    </row>
    <row r="21" spans="1:11" x14ac:dyDescent="0.15">
      <c r="A21" s="168" t="s">
        <v>54</v>
      </c>
      <c r="B21" s="168">
        <f>IF(ISNUMBER(VALUE(SUBSTITUTE(実質収支比率等に係る経年分析!F$49,"▲","-"))),ROUND(VALUE(SUBSTITUTE(実質収支比率等に係る経年分析!F$49,"▲","-")),2),NA())</f>
        <v>-2.39</v>
      </c>
      <c r="C21" s="168">
        <f>IF(ISNUMBER(VALUE(SUBSTITUTE(実質収支比率等に係る経年分析!G$49,"▲","-"))),ROUND(VALUE(SUBSTITUTE(実質収支比率等に係る経年分析!G$49,"▲","-")),2),NA())</f>
        <v>4.9000000000000004</v>
      </c>
      <c r="D21" s="168">
        <f>IF(ISNUMBER(VALUE(SUBSTITUTE(実質収支比率等に係る経年分析!H$49,"▲","-"))),ROUND(VALUE(SUBSTITUTE(実質収支比率等に係る経年分析!H$49,"▲","-")),2),NA())</f>
        <v>6.68</v>
      </c>
      <c r="E21" s="168">
        <f>IF(ISNUMBER(VALUE(SUBSTITUTE(実質収支比率等に係る経年分析!I$49,"▲","-"))),ROUND(VALUE(SUBSTITUTE(実質収支比率等に係る経年分析!I$49,"▲","-")),2),NA())</f>
        <v>6.92</v>
      </c>
      <c r="F21" s="168">
        <f>IF(ISNUMBER(VALUE(SUBSTITUTE(実質収支比率等に係る経年分析!J$49,"▲","-"))),ROUND(VALUE(SUBSTITUTE(実質収支比率等に係る経年分析!J$49,"▲","-")),2),NA())</f>
        <v>-0.99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15">
      <c r="A32" s="169" t="str">
        <f>IF(連結実質赤字比率に係る赤字・黒字の構成分析!C$38="",NA(),連結実質赤字比率に係る赤字・黒字の構成分析!C$38)</f>
        <v>国民健康保険事業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1.18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1.44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1.82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0.39</v>
      </c>
    </row>
    <row r="33" spans="1:16" x14ac:dyDescent="0.15">
      <c r="A33" s="169" t="str">
        <f>IF(連結実質赤字比率に係る赤字・黒字の構成分析!C$37="",NA(),連結実質赤字比率に係る赤字・黒字の構成分析!C$37)</f>
        <v>介護保険事業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2.89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1.99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2.2799999999999998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6.05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10.73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15.88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11.87</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6.94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8.66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10.71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11.63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12.18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16.420000000000002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17.05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17.22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15.11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12.74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953</v>
      </c>
      <c r="E42" s="170"/>
      <c r="F42" s="170"/>
      <c r="G42" s="170">
        <f>'実質公債費比率（分子）の構造'!L$52</f>
        <v>922</v>
      </c>
      <c r="H42" s="170"/>
      <c r="I42" s="170"/>
      <c r="J42" s="170">
        <f>'実質公債費比率（分子）の構造'!M$52</f>
        <v>911</v>
      </c>
      <c r="K42" s="170"/>
      <c r="L42" s="170"/>
      <c r="M42" s="170">
        <f>'実質公債費比率（分子）の構造'!N$52</f>
        <v>831</v>
      </c>
      <c r="N42" s="170"/>
      <c r="O42" s="170"/>
      <c r="P42" s="170">
        <f>'実質公債費比率（分子）の構造'!O$52</f>
        <v>796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99</v>
      </c>
      <c r="C45" s="170"/>
      <c r="D45" s="170"/>
      <c r="E45" s="170">
        <f>'実質公債費比率（分子）の構造'!L$49</f>
        <v>92</v>
      </c>
      <c r="F45" s="170"/>
      <c r="G45" s="170"/>
      <c r="H45" s="170">
        <f>'実質公債費比率（分子）の構造'!M$49</f>
        <v>100</v>
      </c>
      <c r="I45" s="170"/>
      <c r="J45" s="170"/>
      <c r="K45" s="170">
        <f>'実質公債費比率（分子）の構造'!N$49</f>
        <v>84</v>
      </c>
      <c r="L45" s="170"/>
      <c r="M45" s="170"/>
      <c r="N45" s="170">
        <f>'実質公債費比率（分子）の構造'!O$49</f>
        <v>82</v>
      </c>
      <c r="O45" s="170"/>
      <c r="P45" s="170"/>
    </row>
    <row r="46" spans="1:16" x14ac:dyDescent="0.15">
      <c r="A46" s="170" t="s">
        <v>64</v>
      </c>
      <c r="B46" s="170">
        <f>'実質公債費比率（分子）の構造'!K$48</f>
        <v>125</v>
      </c>
      <c r="C46" s="170"/>
      <c r="D46" s="170"/>
      <c r="E46" s="170">
        <f>'実質公債費比率（分子）の構造'!L$48</f>
        <v>125</v>
      </c>
      <c r="F46" s="170"/>
      <c r="G46" s="170"/>
      <c r="H46" s="170">
        <f>'実質公債費比率（分子）の構造'!M$48</f>
        <v>113</v>
      </c>
      <c r="I46" s="170"/>
      <c r="J46" s="170"/>
      <c r="K46" s="170">
        <f>'実質公債費比率（分子）の構造'!N$48</f>
        <v>101</v>
      </c>
      <c r="L46" s="170"/>
      <c r="M46" s="170"/>
      <c r="N46" s="170">
        <f>'実質公債費比率（分子）の構造'!O$48</f>
        <v>97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1579</v>
      </c>
      <c r="C49" s="170"/>
      <c r="D49" s="170"/>
      <c r="E49" s="170">
        <f>'実質公債費比率（分子）の構造'!L$45</f>
        <v>1572</v>
      </c>
      <c r="F49" s="170"/>
      <c r="G49" s="170"/>
      <c r="H49" s="170">
        <f>'実質公債費比率（分子）の構造'!M$45</f>
        <v>1482</v>
      </c>
      <c r="I49" s="170"/>
      <c r="J49" s="170"/>
      <c r="K49" s="170">
        <f>'実質公債費比率（分子）の構造'!N$45</f>
        <v>1466</v>
      </c>
      <c r="L49" s="170"/>
      <c r="M49" s="170"/>
      <c r="N49" s="170">
        <f>'実質公債費比率（分子）の構造'!O$45</f>
        <v>1417</v>
      </c>
      <c r="O49" s="170"/>
      <c r="P49" s="170"/>
    </row>
    <row r="50" spans="1:16" x14ac:dyDescent="0.15">
      <c r="A50" s="170" t="s">
        <v>67</v>
      </c>
      <c r="B50" s="170" t="e">
        <f>NA()</f>
        <v>#N/A</v>
      </c>
      <c r="C50" s="170">
        <f>IF(ISNUMBER('実質公債費比率（分子）の構造'!K$53),'実質公債費比率（分子）の構造'!K$53,NA())</f>
        <v>850</v>
      </c>
      <c r="D50" s="170" t="e">
        <f>NA()</f>
        <v>#N/A</v>
      </c>
      <c r="E50" s="170" t="e">
        <f>NA()</f>
        <v>#N/A</v>
      </c>
      <c r="F50" s="170">
        <f>IF(ISNUMBER('実質公債費比率（分子）の構造'!L$53),'実質公債費比率（分子）の構造'!L$53,NA())</f>
        <v>867</v>
      </c>
      <c r="G50" s="170" t="e">
        <f>NA()</f>
        <v>#N/A</v>
      </c>
      <c r="H50" s="170" t="e">
        <f>NA()</f>
        <v>#N/A</v>
      </c>
      <c r="I50" s="170">
        <f>IF(ISNUMBER('実質公債費比率（分子）の構造'!M$53),'実質公債費比率（分子）の構造'!M$53,NA())</f>
        <v>784</v>
      </c>
      <c r="J50" s="170" t="e">
        <f>NA()</f>
        <v>#N/A</v>
      </c>
      <c r="K50" s="170" t="e">
        <f>NA()</f>
        <v>#N/A</v>
      </c>
      <c r="L50" s="170">
        <f>IF(ISNUMBER('実質公債費比率（分子）の構造'!N$53),'実質公債費比率（分子）の構造'!N$53,NA())</f>
        <v>820</v>
      </c>
      <c r="M50" s="170" t="e">
        <f>NA()</f>
        <v>#N/A</v>
      </c>
      <c r="N50" s="170" t="e">
        <f>NA()</f>
        <v>#N/A</v>
      </c>
      <c r="O50" s="170">
        <f>IF(ISNUMBER('実質公債費比率（分子）の構造'!O$53),'実質公債費比率（分子）の構造'!O$53,NA())</f>
        <v>800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5163</v>
      </c>
      <c r="E56" s="169"/>
      <c r="F56" s="169"/>
      <c r="G56" s="169">
        <f>'将来負担比率（分子）の構造'!J$52</f>
        <v>4773</v>
      </c>
      <c r="H56" s="169"/>
      <c r="I56" s="169"/>
      <c r="J56" s="169">
        <f>'将来負担比率（分子）の構造'!K$52</f>
        <v>4248</v>
      </c>
      <c r="K56" s="169"/>
      <c r="L56" s="169"/>
      <c r="M56" s="169">
        <f>'将来負担比率（分子）の構造'!L$52</f>
        <v>3759</v>
      </c>
      <c r="N56" s="169"/>
      <c r="O56" s="169"/>
      <c r="P56" s="169">
        <f>'将来負担比率（分子）の構造'!M$52</f>
        <v>3314</v>
      </c>
    </row>
    <row r="57" spans="1:16" x14ac:dyDescent="0.15">
      <c r="A57" s="169" t="s">
        <v>42</v>
      </c>
      <c r="B57" s="169"/>
      <c r="C57" s="169"/>
      <c r="D57" s="169">
        <f>'将来負担比率（分子）の構造'!I$51</f>
        <v>826</v>
      </c>
      <c r="E57" s="169"/>
      <c r="F57" s="169"/>
      <c r="G57" s="169">
        <f>'将来負担比率（分子）の構造'!J$51</f>
        <v>996</v>
      </c>
      <c r="H57" s="169"/>
      <c r="I57" s="169"/>
      <c r="J57" s="169">
        <f>'将来負担比率（分子）の構造'!K$51</f>
        <v>1777</v>
      </c>
      <c r="K57" s="169"/>
      <c r="L57" s="169"/>
      <c r="M57" s="169">
        <f>'将来負担比率（分子）の構造'!L$51</f>
        <v>1648</v>
      </c>
      <c r="N57" s="169"/>
      <c r="O57" s="169"/>
      <c r="P57" s="169">
        <f>'将来負担比率（分子）の構造'!M$51</f>
        <v>1592</v>
      </c>
    </row>
    <row r="58" spans="1:16" x14ac:dyDescent="0.15">
      <c r="A58" s="169" t="s">
        <v>41</v>
      </c>
      <c r="B58" s="169"/>
      <c r="C58" s="169"/>
      <c r="D58" s="169">
        <f>'将来負担比率（分子）の構造'!I$50</f>
        <v>1814</v>
      </c>
      <c r="E58" s="169"/>
      <c r="F58" s="169"/>
      <c r="G58" s="169">
        <f>'将来負担比率（分子）の構造'!J$50</f>
        <v>2074</v>
      </c>
      <c r="H58" s="169"/>
      <c r="I58" s="169"/>
      <c r="J58" s="169">
        <f>'将来負担比率（分子）の構造'!K$50</f>
        <v>2270</v>
      </c>
      <c r="K58" s="169"/>
      <c r="L58" s="169"/>
      <c r="M58" s="169">
        <f>'将来負担比率（分子）の構造'!L$50</f>
        <v>3090</v>
      </c>
      <c r="N58" s="169"/>
      <c r="O58" s="169"/>
      <c r="P58" s="169">
        <f>'将来負担比率（分子）の構造'!M$50</f>
        <v>4235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1118</v>
      </c>
      <c r="C62" s="169"/>
      <c r="D62" s="169"/>
      <c r="E62" s="169">
        <f>'将来負担比率（分子）の構造'!J$45</f>
        <v>1125</v>
      </c>
      <c r="F62" s="169"/>
      <c r="G62" s="169"/>
      <c r="H62" s="169">
        <f>'将来負担比率（分子）の構造'!K$45</f>
        <v>981</v>
      </c>
      <c r="I62" s="169"/>
      <c r="J62" s="169"/>
      <c r="K62" s="169">
        <f>'将来負担比率（分子）の構造'!L$45</f>
        <v>933</v>
      </c>
      <c r="L62" s="169"/>
      <c r="M62" s="169"/>
      <c r="N62" s="169">
        <f>'将来負担比率（分子）の構造'!M$45</f>
        <v>1010</v>
      </c>
      <c r="O62" s="169"/>
      <c r="P62" s="169"/>
    </row>
    <row r="63" spans="1:16" x14ac:dyDescent="0.15">
      <c r="A63" s="169" t="s">
        <v>34</v>
      </c>
      <c r="B63" s="169">
        <f>'将来負担比率（分子）の構造'!I$44</f>
        <v>627</v>
      </c>
      <c r="C63" s="169"/>
      <c r="D63" s="169"/>
      <c r="E63" s="169">
        <f>'将来負担比率（分子）の構造'!J$44</f>
        <v>692</v>
      </c>
      <c r="F63" s="169"/>
      <c r="G63" s="169"/>
      <c r="H63" s="169">
        <f>'将来負担比率（分子）の構造'!K$44</f>
        <v>612</v>
      </c>
      <c r="I63" s="169"/>
      <c r="J63" s="169"/>
      <c r="K63" s="169">
        <f>'将来負担比率（分子）の構造'!L$44</f>
        <v>575</v>
      </c>
      <c r="L63" s="169"/>
      <c r="M63" s="169"/>
      <c r="N63" s="169">
        <f>'将来負担比率（分子）の構造'!M$44</f>
        <v>546</v>
      </c>
      <c r="O63" s="169"/>
      <c r="P63" s="169"/>
    </row>
    <row r="64" spans="1:16" x14ac:dyDescent="0.15">
      <c r="A64" s="169" t="s">
        <v>33</v>
      </c>
      <c r="B64" s="169">
        <f>'将来負担比率（分子）の構造'!I$43</f>
        <v>867</v>
      </c>
      <c r="C64" s="169"/>
      <c r="D64" s="169"/>
      <c r="E64" s="169">
        <f>'将来負担比率（分子）の構造'!J$43</f>
        <v>853</v>
      </c>
      <c r="F64" s="169"/>
      <c r="G64" s="169"/>
      <c r="H64" s="169">
        <f>'将来負担比率（分子）の構造'!K$43</f>
        <v>799</v>
      </c>
      <c r="I64" s="169"/>
      <c r="J64" s="169"/>
      <c r="K64" s="169">
        <f>'将来負担比率（分子）の構造'!L$43</f>
        <v>729</v>
      </c>
      <c r="L64" s="169"/>
      <c r="M64" s="169"/>
      <c r="N64" s="169">
        <f>'将来負担比率（分子）の構造'!M$43</f>
        <v>678</v>
      </c>
      <c r="O64" s="169"/>
      <c r="P64" s="169"/>
    </row>
    <row r="65" spans="1:16" x14ac:dyDescent="0.15">
      <c r="A65" s="169" t="s">
        <v>32</v>
      </c>
      <c r="B65" s="169">
        <f>'将来負担比率（分子）の構造'!I$42</f>
        <v>129</v>
      </c>
      <c r="C65" s="169"/>
      <c r="D65" s="169"/>
      <c r="E65" s="169">
        <f>'将来負担比率（分子）の構造'!J$42</f>
        <v>490</v>
      </c>
      <c r="F65" s="169"/>
      <c r="G65" s="169"/>
      <c r="H65" s="169">
        <f>'将来負担比率（分子）の構造'!K$42</f>
        <v>491</v>
      </c>
      <c r="I65" s="169"/>
      <c r="J65" s="169"/>
      <c r="K65" s="169">
        <f>'将来負担比率（分子）の構造'!L$42</f>
        <v>601</v>
      </c>
      <c r="L65" s="169"/>
      <c r="M65" s="169"/>
      <c r="N65" s="169">
        <f>'将来負担比率（分子）の構造'!M$42</f>
        <v>383</v>
      </c>
      <c r="O65" s="169"/>
      <c r="P65" s="169"/>
    </row>
    <row r="66" spans="1:16" x14ac:dyDescent="0.15">
      <c r="A66" s="169" t="s">
        <v>31</v>
      </c>
      <c r="B66" s="169">
        <f>'将来負担比率（分子）の構造'!I$41</f>
        <v>13414</v>
      </c>
      <c r="C66" s="169"/>
      <c r="D66" s="169"/>
      <c r="E66" s="169">
        <f>'将来負担比率（分子）の構造'!J$41</f>
        <v>12653</v>
      </c>
      <c r="F66" s="169"/>
      <c r="G66" s="169"/>
      <c r="H66" s="169">
        <f>'将来負担比率（分子）の構造'!K$41</f>
        <v>11751</v>
      </c>
      <c r="I66" s="169"/>
      <c r="J66" s="169"/>
      <c r="K66" s="169">
        <f>'将来負担比率（分子）の構造'!L$41</f>
        <v>11003</v>
      </c>
      <c r="L66" s="169"/>
      <c r="M66" s="169"/>
      <c r="N66" s="169">
        <f>'将来負担比率（分子）の構造'!M$41</f>
        <v>10350</v>
      </c>
      <c r="O66" s="169"/>
      <c r="P66" s="169"/>
    </row>
    <row r="67" spans="1:16" x14ac:dyDescent="0.15">
      <c r="A67" s="169" t="s">
        <v>71</v>
      </c>
      <c r="B67" s="169" t="e">
        <f>NA()</f>
        <v>#N/A</v>
      </c>
      <c r="C67" s="169">
        <f>IF(ISNUMBER('将来負担比率（分子）の構造'!I$53), IF('将来負担比率（分子）の構造'!I$53 &lt; 0, 0, '将来負担比率（分子）の構造'!I$53), NA())</f>
        <v>8351</v>
      </c>
      <c r="D67" s="169" t="e">
        <f>NA()</f>
        <v>#N/A</v>
      </c>
      <c r="E67" s="169" t="e">
        <f>NA()</f>
        <v>#N/A</v>
      </c>
      <c r="F67" s="169">
        <f>IF(ISNUMBER('将来負担比率（分子）の構造'!J$53), IF('将来負担比率（分子）の構造'!J$53 &lt; 0, 0, '将来負担比率（分子）の構造'!J$53), NA())</f>
        <v>7969</v>
      </c>
      <c r="G67" s="169" t="e">
        <f>NA()</f>
        <v>#N/A</v>
      </c>
      <c r="H67" s="169" t="e">
        <f>NA()</f>
        <v>#N/A</v>
      </c>
      <c r="I67" s="169">
        <f>IF(ISNUMBER('将来負担比率（分子）の構造'!K$53), IF('将来負担比率（分子）の構造'!K$53 &lt; 0, 0, '将来負担比率（分子）の構造'!K$53), NA())</f>
        <v>6340</v>
      </c>
      <c r="J67" s="169" t="e">
        <f>NA()</f>
        <v>#N/A</v>
      </c>
      <c r="K67" s="169" t="e">
        <f>NA()</f>
        <v>#N/A</v>
      </c>
      <c r="L67" s="169">
        <f>IF(ISNUMBER('将来負担比率（分子）の構造'!L$53), IF('将来負担比率（分子）の構造'!L$53 &lt; 0, 0, '将来負担比率（分子）の構造'!L$53), NA())</f>
        <v>5343</v>
      </c>
      <c r="M67" s="169" t="e">
        <f>NA()</f>
        <v>#N/A</v>
      </c>
      <c r="N67" s="169" t="e">
        <f>NA()</f>
        <v>#N/A</v>
      </c>
      <c r="O67" s="169">
        <f>IF(ISNUMBER('将来負担比率（分子）の構造'!M$53), IF('将来負担比率（分子）の構造'!M$53 &lt; 0, 0, '将来負担比率（分子）の構造'!M$53), NA())</f>
        <v>3825</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1442</v>
      </c>
      <c r="C72" s="173">
        <f>基金残高に係る経年分析!G55</f>
        <v>1758</v>
      </c>
      <c r="D72" s="173">
        <f>基金残高に係る経年分析!H55</f>
        <v>1982</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1256</v>
      </c>
      <c r="C74" s="173">
        <f>基金残高に係る経年分析!G57</f>
        <v>1773</v>
      </c>
      <c r="D74" s="173">
        <f>基金残高に係る経年分析!H57</f>
        <v>2482</v>
      </c>
    </row>
  </sheetData>
  <sheetProtection algorithmName="SHA-512" hashValue="QVm62Lb81no4F/q3PSmcqtq5HOE8P83xvd97VJGC0MwhJPijL8o5Sh29ZlW1M5UGSKDy2LAQobdf7mwSsbcS7g==" saltValue="SaDHVKzeatcyelVQHPWGL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44" sqref="CR44:CY44"/>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8237430</v>
      </c>
      <c r="S5" s="626"/>
      <c r="T5" s="626"/>
      <c r="U5" s="626"/>
      <c r="V5" s="626"/>
      <c r="W5" s="626"/>
      <c r="X5" s="626"/>
      <c r="Y5" s="627"/>
      <c r="Z5" s="628">
        <v>50.9</v>
      </c>
      <c r="AA5" s="628"/>
      <c r="AB5" s="628"/>
      <c r="AC5" s="628"/>
      <c r="AD5" s="629">
        <v>7917253</v>
      </c>
      <c r="AE5" s="629"/>
      <c r="AF5" s="629"/>
      <c r="AG5" s="629"/>
      <c r="AH5" s="629"/>
      <c r="AI5" s="629"/>
      <c r="AJ5" s="629"/>
      <c r="AK5" s="629"/>
      <c r="AL5" s="630">
        <v>84.2</v>
      </c>
      <c r="AM5" s="631"/>
      <c r="AN5" s="631"/>
      <c r="AO5" s="632"/>
      <c r="AP5" s="622" t="s">
        <v>216</v>
      </c>
      <c r="AQ5" s="623"/>
      <c r="AR5" s="623"/>
      <c r="AS5" s="623"/>
      <c r="AT5" s="623"/>
      <c r="AU5" s="623"/>
      <c r="AV5" s="623"/>
      <c r="AW5" s="623"/>
      <c r="AX5" s="623"/>
      <c r="AY5" s="623"/>
      <c r="AZ5" s="623"/>
      <c r="BA5" s="623"/>
      <c r="BB5" s="623"/>
      <c r="BC5" s="623"/>
      <c r="BD5" s="623"/>
      <c r="BE5" s="623"/>
      <c r="BF5" s="624"/>
      <c r="BG5" s="636">
        <v>7917253</v>
      </c>
      <c r="BH5" s="637"/>
      <c r="BI5" s="637"/>
      <c r="BJ5" s="637"/>
      <c r="BK5" s="637"/>
      <c r="BL5" s="637"/>
      <c r="BM5" s="637"/>
      <c r="BN5" s="638"/>
      <c r="BO5" s="639">
        <v>96.1</v>
      </c>
      <c r="BP5" s="639"/>
      <c r="BQ5" s="639"/>
      <c r="BR5" s="639"/>
      <c r="BS5" s="640">
        <v>118212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91685</v>
      </c>
      <c r="S6" s="637"/>
      <c r="T6" s="637"/>
      <c r="U6" s="637"/>
      <c r="V6" s="637"/>
      <c r="W6" s="637"/>
      <c r="X6" s="637"/>
      <c r="Y6" s="638"/>
      <c r="Z6" s="639">
        <v>0.6</v>
      </c>
      <c r="AA6" s="639"/>
      <c r="AB6" s="639"/>
      <c r="AC6" s="639"/>
      <c r="AD6" s="640">
        <v>91685</v>
      </c>
      <c r="AE6" s="640"/>
      <c r="AF6" s="640"/>
      <c r="AG6" s="640"/>
      <c r="AH6" s="640"/>
      <c r="AI6" s="640"/>
      <c r="AJ6" s="640"/>
      <c r="AK6" s="640"/>
      <c r="AL6" s="641">
        <v>1</v>
      </c>
      <c r="AM6" s="642"/>
      <c r="AN6" s="642"/>
      <c r="AO6" s="643"/>
      <c r="AP6" s="633" t="s">
        <v>221</v>
      </c>
      <c r="AQ6" s="634"/>
      <c r="AR6" s="634"/>
      <c r="AS6" s="634"/>
      <c r="AT6" s="634"/>
      <c r="AU6" s="634"/>
      <c r="AV6" s="634"/>
      <c r="AW6" s="634"/>
      <c r="AX6" s="634"/>
      <c r="AY6" s="634"/>
      <c r="AZ6" s="634"/>
      <c r="BA6" s="634"/>
      <c r="BB6" s="634"/>
      <c r="BC6" s="634"/>
      <c r="BD6" s="634"/>
      <c r="BE6" s="634"/>
      <c r="BF6" s="635"/>
      <c r="BG6" s="636">
        <v>7917253</v>
      </c>
      <c r="BH6" s="637"/>
      <c r="BI6" s="637"/>
      <c r="BJ6" s="637"/>
      <c r="BK6" s="637"/>
      <c r="BL6" s="637"/>
      <c r="BM6" s="637"/>
      <c r="BN6" s="638"/>
      <c r="BO6" s="639">
        <v>96.1</v>
      </c>
      <c r="BP6" s="639"/>
      <c r="BQ6" s="639"/>
      <c r="BR6" s="639"/>
      <c r="BS6" s="640">
        <v>118212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128346</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128332</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1995</v>
      </c>
      <c r="S7" s="637"/>
      <c r="T7" s="637"/>
      <c r="U7" s="637"/>
      <c r="V7" s="637"/>
      <c r="W7" s="637"/>
      <c r="X7" s="637"/>
      <c r="Y7" s="638"/>
      <c r="Z7" s="639">
        <v>0</v>
      </c>
      <c r="AA7" s="639"/>
      <c r="AB7" s="639"/>
      <c r="AC7" s="639"/>
      <c r="AD7" s="640">
        <v>1995</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3126416</v>
      </c>
      <c r="BH7" s="637"/>
      <c r="BI7" s="637"/>
      <c r="BJ7" s="637"/>
      <c r="BK7" s="637"/>
      <c r="BL7" s="637"/>
      <c r="BM7" s="637"/>
      <c r="BN7" s="638"/>
      <c r="BO7" s="639">
        <v>38</v>
      </c>
      <c r="BP7" s="639"/>
      <c r="BQ7" s="639"/>
      <c r="BR7" s="639"/>
      <c r="BS7" s="640">
        <v>118212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3353829</v>
      </c>
      <c r="CS7" s="637"/>
      <c r="CT7" s="637"/>
      <c r="CU7" s="637"/>
      <c r="CV7" s="637"/>
      <c r="CW7" s="637"/>
      <c r="CX7" s="637"/>
      <c r="CY7" s="638"/>
      <c r="CZ7" s="639">
        <v>22.3</v>
      </c>
      <c r="DA7" s="639"/>
      <c r="DB7" s="639"/>
      <c r="DC7" s="639"/>
      <c r="DD7" s="645">
        <v>99706</v>
      </c>
      <c r="DE7" s="637"/>
      <c r="DF7" s="637"/>
      <c r="DG7" s="637"/>
      <c r="DH7" s="637"/>
      <c r="DI7" s="637"/>
      <c r="DJ7" s="637"/>
      <c r="DK7" s="637"/>
      <c r="DL7" s="637"/>
      <c r="DM7" s="637"/>
      <c r="DN7" s="637"/>
      <c r="DO7" s="637"/>
      <c r="DP7" s="638"/>
      <c r="DQ7" s="645">
        <v>2814471</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36475</v>
      </c>
      <c r="S8" s="637"/>
      <c r="T8" s="637"/>
      <c r="U8" s="637"/>
      <c r="V8" s="637"/>
      <c r="W8" s="637"/>
      <c r="X8" s="637"/>
      <c r="Y8" s="638"/>
      <c r="Z8" s="639">
        <v>0.2</v>
      </c>
      <c r="AA8" s="639"/>
      <c r="AB8" s="639"/>
      <c r="AC8" s="639"/>
      <c r="AD8" s="640">
        <v>36475</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68162</v>
      </c>
      <c r="BH8" s="637"/>
      <c r="BI8" s="637"/>
      <c r="BJ8" s="637"/>
      <c r="BK8" s="637"/>
      <c r="BL8" s="637"/>
      <c r="BM8" s="637"/>
      <c r="BN8" s="638"/>
      <c r="BO8" s="639">
        <v>0.8</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5268320</v>
      </c>
      <c r="CS8" s="637"/>
      <c r="CT8" s="637"/>
      <c r="CU8" s="637"/>
      <c r="CV8" s="637"/>
      <c r="CW8" s="637"/>
      <c r="CX8" s="637"/>
      <c r="CY8" s="638"/>
      <c r="CZ8" s="639">
        <v>35</v>
      </c>
      <c r="DA8" s="639"/>
      <c r="DB8" s="639"/>
      <c r="DC8" s="639"/>
      <c r="DD8" s="645">
        <v>1394</v>
      </c>
      <c r="DE8" s="637"/>
      <c r="DF8" s="637"/>
      <c r="DG8" s="637"/>
      <c r="DH8" s="637"/>
      <c r="DI8" s="637"/>
      <c r="DJ8" s="637"/>
      <c r="DK8" s="637"/>
      <c r="DL8" s="637"/>
      <c r="DM8" s="637"/>
      <c r="DN8" s="637"/>
      <c r="DO8" s="637"/>
      <c r="DP8" s="638"/>
      <c r="DQ8" s="645">
        <v>2896927</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42424</v>
      </c>
      <c r="S9" s="637"/>
      <c r="T9" s="637"/>
      <c r="U9" s="637"/>
      <c r="V9" s="637"/>
      <c r="W9" s="637"/>
      <c r="X9" s="637"/>
      <c r="Y9" s="638"/>
      <c r="Z9" s="639">
        <v>0.3</v>
      </c>
      <c r="AA9" s="639"/>
      <c r="AB9" s="639"/>
      <c r="AC9" s="639"/>
      <c r="AD9" s="640">
        <v>42424</v>
      </c>
      <c r="AE9" s="640"/>
      <c r="AF9" s="640"/>
      <c r="AG9" s="640"/>
      <c r="AH9" s="640"/>
      <c r="AI9" s="640"/>
      <c r="AJ9" s="640"/>
      <c r="AK9" s="640"/>
      <c r="AL9" s="641">
        <v>0.5</v>
      </c>
      <c r="AM9" s="642"/>
      <c r="AN9" s="642"/>
      <c r="AO9" s="643"/>
      <c r="AP9" s="633" t="s">
        <v>230</v>
      </c>
      <c r="AQ9" s="634"/>
      <c r="AR9" s="634"/>
      <c r="AS9" s="634"/>
      <c r="AT9" s="634"/>
      <c r="AU9" s="634"/>
      <c r="AV9" s="634"/>
      <c r="AW9" s="634"/>
      <c r="AX9" s="634"/>
      <c r="AY9" s="634"/>
      <c r="AZ9" s="634"/>
      <c r="BA9" s="634"/>
      <c r="BB9" s="634"/>
      <c r="BC9" s="634"/>
      <c r="BD9" s="634"/>
      <c r="BE9" s="634"/>
      <c r="BF9" s="635"/>
      <c r="BG9" s="636">
        <v>2324237</v>
      </c>
      <c r="BH9" s="637"/>
      <c r="BI9" s="637"/>
      <c r="BJ9" s="637"/>
      <c r="BK9" s="637"/>
      <c r="BL9" s="637"/>
      <c r="BM9" s="637"/>
      <c r="BN9" s="638"/>
      <c r="BO9" s="639">
        <v>28.2</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911276</v>
      </c>
      <c r="CS9" s="637"/>
      <c r="CT9" s="637"/>
      <c r="CU9" s="637"/>
      <c r="CV9" s="637"/>
      <c r="CW9" s="637"/>
      <c r="CX9" s="637"/>
      <c r="CY9" s="638"/>
      <c r="CZ9" s="639">
        <v>6.1</v>
      </c>
      <c r="DA9" s="639"/>
      <c r="DB9" s="639"/>
      <c r="DC9" s="639"/>
      <c r="DD9" s="645" t="s">
        <v>122</v>
      </c>
      <c r="DE9" s="637"/>
      <c r="DF9" s="637"/>
      <c r="DG9" s="637"/>
      <c r="DH9" s="637"/>
      <c r="DI9" s="637"/>
      <c r="DJ9" s="637"/>
      <c r="DK9" s="637"/>
      <c r="DL9" s="637"/>
      <c r="DM9" s="637"/>
      <c r="DN9" s="637"/>
      <c r="DO9" s="637"/>
      <c r="DP9" s="638"/>
      <c r="DQ9" s="645">
        <v>691217</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205813</v>
      </c>
      <c r="BH10" s="637"/>
      <c r="BI10" s="637"/>
      <c r="BJ10" s="637"/>
      <c r="BK10" s="637"/>
      <c r="BL10" s="637"/>
      <c r="BM10" s="637"/>
      <c r="BN10" s="638"/>
      <c r="BO10" s="639">
        <v>2.5</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1088</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88</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1082777</v>
      </c>
      <c r="S11" s="637"/>
      <c r="T11" s="637"/>
      <c r="U11" s="637"/>
      <c r="V11" s="637"/>
      <c r="W11" s="637"/>
      <c r="X11" s="637"/>
      <c r="Y11" s="638"/>
      <c r="Z11" s="641">
        <v>6.7</v>
      </c>
      <c r="AA11" s="642"/>
      <c r="AB11" s="642"/>
      <c r="AC11" s="648"/>
      <c r="AD11" s="645">
        <v>1082777</v>
      </c>
      <c r="AE11" s="637"/>
      <c r="AF11" s="637"/>
      <c r="AG11" s="637"/>
      <c r="AH11" s="637"/>
      <c r="AI11" s="637"/>
      <c r="AJ11" s="637"/>
      <c r="AK11" s="638"/>
      <c r="AL11" s="641">
        <v>11.5</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528204</v>
      </c>
      <c r="BH11" s="637"/>
      <c r="BI11" s="637"/>
      <c r="BJ11" s="637"/>
      <c r="BK11" s="637"/>
      <c r="BL11" s="637"/>
      <c r="BM11" s="637"/>
      <c r="BN11" s="638"/>
      <c r="BO11" s="639">
        <v>6.4</v>
      </c>
      <c r="BP11" s="639"/>
      <c r="BQ11" s="639"/>
      <c r="BR11" s="639"/>
      <c r="BS11" s="640">
        <v>118212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111862</v>
      </c>
      <c r="CS11" s="637"/>
      <c r="CT11" s="637"/>
      <c r="CU11" s="637"/>
      <c r="CV11" s="637"/>
      <c r="CW11" s="637"/>
      <c r="CX11" s="637"/>
      <c r="CY11" s="638"/>
      <c r="CZ11" s="639">
        <v>0.7</v>
      </c>
      <c r="DA11" s="639"/>
      <c r="DB11" s="639"/>
      <c r="DC11" s="639"/>
      <c r="DD11" s="645" t="s">
        <v>122</v>
      </c>
      <c r="DE11" s="637"/>
      <c r="DF11" s="637"/>
      <c r="DG11" s="637"/>
      <c r="DH11" s="637"/>
      <c r="DI11" s="637"/>
      <c r="DJ11" s="637"/>
      <c r="DK11" s="637"/>
      <c r="DL11" s="637"/>
      <c r="DM11" s="637"/>
      <c r="DN11" s="637"/>
      <c r="DO11" s="637"/>
      <c r="DP11" s="638"/>
      <c r="DQ11" s="645">
        <v>82505</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4339103</v>
      </c>
      <c r="BH12" s="637"/>
      <c r="BI12" s="637"/>
      <c r="BJ12" s="637"/>
      <c r="BK12" s="637"/>
      <c r="BL12" s="637"/>
      <c r="BM12" s="637"/>
      <c r="BN12" s="638"/>
      <c r="BO12" s="639">
        <v>52.7</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43314</v>
      </c>
      <c r="CS12" s="637"/>
      <c r="CT12" s="637"/>
      <c r="CU12" s="637"/>
      <c r="CV12" s="637"/>
      <c r="CW12" s="637"/>
      <c r="CX12" s="637"/>
      <c r="CY12" s="638"/>
      <c r="CZ12" s="639">
        <v>0.3</v>
      </c>
      <c r="DA12" s="639"/>
      <c r="DB12" s="639"/>
      <c r="DC12" s="639"/>
      <c r="DD12" s="645" t="s">
        <v>122</v>
      </c>
      <c r="DE12" s="637"/>
      <c r="DF12" s="637"/>
      <c r="DG12" s="637"/>
      <c r="DH12" s="637"/>
      <c r="DI12" s="637"/>
      <c r="DJ12" s="637"/>
      <c r="DK12" s="637"/>
      <c r="DL12" s="637"/>
      <c r="DM12" s="637"/>
      <c r="DN12" s="637"/>
      <c r="DO12" s="637"/>
      <c r="DP12" s="638"/>
      <c r="DQ12" s="645">
        <v>36026</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4335203</v>
      </c>
      <c r="BH13" s="637"/>
      <c r="BI13" s="637"/>
      <c r="BJ13" s="637"/>
      <c r="BK13" s="637"/>
      <c r="BL13" s="637"/>
      <c r="BM13" s="637"/>
      <c r="BN13" s="638"/>
      <c r="BO13" s="639">
        <v>52.6</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1357607</v>
      </c>
      <c r="CS13" s="637"/>
      <c r="CT13" s="637"/>
      <c r="CU13" s="637"/>
      <c r="CV13" s="637"/>
      <c r="CW13" s="637"/>
      <c r="CX13" s="637"/>
      <c r="CY13" s="638"/>
      <c r="CZ13" s="639">
        <v>9</v>
      </c>
      <c r="DA13" s="639"/>
      <c r="DB13" s="639"/>
      <c r="DC13" s="639"/>
      <c r="DD13" s="645">
        <v>859730</v>
      </c>
      <c r="DE13" s="637"/>
      <c r="DF13" s="637"/>
      <c r="DG13" s="637"/>
      <c r="DH13" s="637"/>
      <c r="DI13" s="637"/>
      <c r="DJ13" s="637"/>
      <c r="DK13" s="637"/>
      <c r="DL13" s="637"/>
      <c r="DM13" s="637"/>
      <c r="DN13" s="637"/>
      <c r="DO13" s="637"/>
      <c r="DP13" s="638"/>
      <c r="DQ13" s="645">
        <v>593907</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940</v>
      </c>
      <c r="S14" s="637"/>
      <c r="T14" s="637"/>
      <c r="U14" s="637"/>
      <c r="V14" s="637"/>
      <c r="W14" s="637"/>
      <c r="X14" s="637"/>
      <c r="Y14" s="638"/>
      <c r="Z14" s="639">
        <v>0</v>
      </c>
      <c r="AA14" s="639"/>
      <c r="AB14" s="639"/>
      <c r="AC14" s="639"/>
      <c r="AD14" s="640">
        <v>940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92338</v>
      </c>
      <c r="BH14" s="637"/>
      <c r="BI14" s="637"/>
      <c r="BJ14" s="637"/>
      <c r="BK14" s="637"/>
      <c r="BL14" s="637"/>
      <c r="BM14" s="637"/>
      <c r="BN14" s="638"/>
      <c r="BO14" s="639">
        <v>1.1000000000000001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669758</v>
      </c>
      <c r="CS14" s="637"/>
      <c r="CT14" s="637"/>
      <c r="CU14" s="637"/>
      <c r="CV14" s="637"/>
      <c r="CW14" s="637"/>
      <c r="CX14" s="637"/>
      <c r="CY14" s="638"/>
      <c r="CZ14" s="639">
        <v>4.4000000000000004</v>
      </c>
      <c r="DA14" s="639"/>
      <c r="DB14" s="639"/>
      <c r="DC14" s="639"/>
      <c r="DD14" s="645" t="s">
        <v>122</v>
      </c>
      <c r="DE14" s="637"/>
      <c r="DF14" s="637"/>
      <c r="DG14" s="637"/>
      <c r="DH14" s="637"/>
      <c r="DI14" s="637"/>
      <c r="DJ14" s="637"/>
      <c r="DK14" s="637"/>
      <c r="DL14" s="637"/>
      <c r="DM14" s="637"/>
      <c r="DN14" s="637"/>
      <c r="DO14" s="637"/>
      <c r="DP14" s="638"/>
      <c r="DQ14" s="645">
        <v>669758</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359396</v>
      </c>
      <c r="BH15" s="637"/>
      <c r="BI15" s="637"/>
      <c r="BJ15" s="637"/>
      <c r="BK15" s="637"/>
      <c r="BL15" s="637"/>
      <c r="BM15" s="637"/>
      <c r="BN15" s="638"/>
      <c r="BO15" s="639">
        <v>4.4000000000000004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1793642</v>
      </c>
      <c r="CS15" s="637"/>
      <c r="CT15" s="637"/>
      <c r="CU15" s="637"/>
      <c r="CV15" s="637"/>
      <c r="CW15" s="637"/>
      <c r="CX15" s="637"/>
      <c r="CY15" s="638"/>
      <c r="CZ15" s="639">
        <v>11.9</v>
      </c>
      <c r="DA15" s="639"/>
      <c r="DB15" s="639"/>
      <c r="DC15" s="639"/>
      <c r="DD15" s="645">
        <v>231758</v>
      </c>
      <c r="DE15" s="637"/>
      <c r="DF15" s="637"/>
      <c r="DG15" s="637"/>
      <c r="DH15" s="637"/>
      <c r="DI15" s="637"/>
      <c r="DJ15" s="637"/>
      <c r="DK15" s="637"/>
      <c r="DL15" s="637"/>
      <c r="DM15" s="637"/>
      <c r="DN15" s="637"/>
      <c r="DO15" s="637"/>
      <c r="DP15" s="638"/>
      <c r="DQ15" s="645">
        <v>1364606</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16615</v>
      </c>
      <c r="S16" s="637"/>
      <c r="T16" s="637"/>
      <c r="U16" s="637"/>
      <c r="V16" s="637"/>
      <c r="W16" s="637"/>
      <c r="X16" s="637"/>
      <c r="Y16" s="638"/>
      <c r="Z16" s="639">
        <v>0.1</v>
      </c>
      <c r="AA16" s="639"/>
      <c r="AB16" s="639"/>
      <c r="AC16" s="639"/>
      <c r="AD16" s="640">
        <v>16615</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133881</v>
      </c>
      <c r="S17" s="637"/>
      <c r="T17" s="637"/>
      <c r="U17" s="637"/>
      <c r="V17" s="637"/>
      <c r="W17" s="637"/>
      <c r="X17" s="637"/>
      <c r="Y17" s="638"/>
      <c r="Z17" s="639">
        <v>0.8</v>
      </c>
      <c r="AA17" s="639"/>
      <c r="AB17" s="639"/>
      <c r="AC17" s="639"/>
      <c r="AD17" s="640">
        <v>133881</v>
      </c>
      <c r="AE17" s="640"/>
      <c r="AF17" s="640"/>
      <c r="AG17" s="640"/>
      <c r="AH17" s="640"/>
      <c r="AI17" s="640"/>
      <c r="AJ17" s="640"/>
      <c r="AK17" s="640"/>
      <c r="AL17" s="641">
        <v>1.4</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1417118</v>
      </c>
      <c r="CS17" s="637"/>
      <c r="CT17" s="637"/>
      <c r="CU17" s="637"/>
      <c r="CV17" s="637"/>
      <c r="CW17" s="637"/>
      <c r="CX17" s="637"/>
      <c r="CY17" s="638"/>
      <c r="CZ17" s="639">
        <v>9.4</v>
      </c>
      <c r="DA17" s="639"/>
      <c r="DB17" s="639"/>
      <c r="DC17" s="639"/>
      <c r="DD17" s="645" t="s">
        <v>122</v>
      </c>
      <c r="DE17" s="637"/>
      <c r="DF17" s="637"/>
      <c r="DG17" s="637"/>
      <c r="DH17" s="637"/>
      <c r="DI17" s="637"/>
      <c r="DJ17" s="637"/>
      <c r="DK17" s="637"/>
      <c r="DL17" s="637"/>
      <c r="DM17" s="637"/>
      <c r="DN17" s="637"/>
      <c r="DO17" s="637"/>
      <c r="DP17" s="638"/>
      <c r="DQ17" s="645">
        <v>1417118</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53607</v>
      </c>
      <c r="S18" s="637"/>
      <c r="T18" s="637"/>
      <c r="U18" s="637"/>
      <c r="V18" s="637"/>
      <c r="W18" s="637"/>
      <c r="X18" s="637"/>
      <c r="Y18" s="638"/>
      <c r="Z18" s="639">
        <v>0.3</v>
      </c>
      <c r="AA18" s="639"/>
      <c r="AB18" s="639"/>
      <c r="AC18" s="639"/>
      <c r="AD18" s="640">
        <v>53607</v>
      </c>
      <c r="AE18" s="640"/>
      <c r="AF18" s="640"/>
      <c r="AG18" s="640"/>
      <c r="AH18" s="640"/>
      <c r="AI18" s="640"/>
      <c r="AJ18" s="640"/>
      <c r="AK18" s="640"/>
      <c r="AL18" s="641">
        <v>0.6</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46414</v>
      </c>
      <c r="S19" s="637"/>
      <c r="T19" s="637"/>
      <c r="U19" s="637"/>
      <c r="V19" s="637"/>
      <c r="W19" s="637"/>
      <c r="X19" s="637"/>
      <c r="Y19" s="638"/>
      <c r="Z19" s="639">
        <v>0.3</v>
      </c>
      <c r="AA19" s="639"/>
      <c r="AB19" s="639"/>
      <c r="AC19" s="639"/>
      <c r="AD19" s="640">
        <v>46414</v>
      </c>
      <c r="AE19" s="640"/>
      <c r="AF19" s="640"/>
      <c r="AG19" s="640"/>
      <c r="AH19" s="640"/>
      <c r="AI19" s="640"/>
      <c r="AJ19" s="640"/>
      <c r="AK19" s="640"/>
      <c r="AL19" s="641">
        <v>0.5</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320177</v>
      </c>
      <c r="BH19" s="637"/>
      <c r="BI19" s="637"/>
      <c r="BJ19" s="637"/>
      <c r="BK19" s="637"/>
      <c r="BL19" s="637"/>
      <c r="BM19" s="637"/>
      <c r="BN19" s="638"/>
      <c r="BO19" s="639">
        <v>3.9</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7193</v>
      </c>
      <c r="S20" s="637"/>
      <c r="T20" s="637"/>
      <c r="U20" s="637"/>
      <c r="V20" s="637"/>
      <c r="W20" s="637"/>
      <c r="X20" s="637"/>
      <c r="Y20" s="638"/>
      <c r="Z20" s="639">
        <v>0</v>
      </c>
      <c r="AA20" s="639"/>
      <c r="AB20" s="639"/>
      <c r="AC20" s="639"/>
      <c r="AD20" s="640">
        <v>7193</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320177</v>
      </c>
      <c r="BH20" s="637"/>
      <c r="BI20" s="637"/>
      <c r="BJ20" s="637"/>
      <c r="BK20" s="637"/>
      <c r="BL20" s="637"/>
      <c r="BM20" s="637"/>
      <c r="BN20" s="638"/>
      <c r="BO20" s="639">
        <v>3.9</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15056160</v>
      </c>
      <c r="CS20" s="637"/>
      <c r="CT20" s="637"/>
      <c r="CU20" s="637"/>
      <c r="CV20" s="637"/>
      <c r="CW20" s="637"/>
      <c r="CX20" s="637"/>
      <c r="CY20" s="638"/>
      <c r="CZ20" s="639">
        <v>100</v>
      </c>
      <c r="DA20" s="639"/>
      <c r="DB20" s="639"/>
      <c r="DC20" s="639"/>
      <c r="DD20" s="645">
        <v>1192588</v>
      </c>
      <c r="DE20" s="637"/>
      <c r="DF20" s="637"/>
      <c r="DG20" s="637"/>
      <c r="DH20" s="637"/>
      <c r="DI20" s="637"/>
      <c r="DJ20" s="637"/>
      <c r="DK20" s="637"/>
      <c r="DL20" s="637"/>
      <c r="DM20" s="637"/>
      <c r="DN20" s="637"/>
      <c r="DO20" s="637"/>
      <c r="DP20" s="638"/>
      <c r="DQ20" s="645">
        <v>10694955</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34364</v>
      </c>
      <c r="S21" s="637"/>
      <c r="T21" s="637"/>
      <c r="U21" s="637"/>
      <c r="V21" s="637"/>
      <c r="W21" s="637"/>
      <c r="X21" s="637"/>
      <c r="Y21" s="638"/>
      <c r="Z21" s="639">
        <v>0.2</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34364</v>
      </c>
      <c r="S23" s="637"/>
      <c r="T23" s="637"/>
      <c r="U23" s="637"/>
      <c r="V23" s="637"/>
      <c r="W23" s="637"/>
      <c r="X23" s="637"/>
      <c r="Y23" s="638"/>
      <c r="Z23" s="639">
        <v>0.2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320177</v>
      </c>
      <c r="BH23" s="637"/>
      <c r="BI23" s="637"/>
      <c r="BJ23" s="637"/>
      <c r="BK23" s="637"/>
      <c r="BL23" s="637"/>
      <c r="BM23" s="637"/>
      <c r="BN23" s="638"/>
      <c r="BO23" s="639">
        <v>3.9</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6747289</v>
      </c>
      <c r="CS24" s="626"/>
      <c r="CT24" s="626"/>
      <c r="CU24" s="626"/>
      <c r="CV24" s="626"/>
      <c r="CW24" s="626"/>
      <c r="CX24" s="626"/>
      <c r="CY24" s="627"/>
      <c r="CZ24" s="630">
        <v>44.8</v>
      </c>
      <c r="DA24" s="631"/>
      <c r="DB24" s="631"/>
      <c r="DC24" s="647"/>
      <c r="DD24" s="671">
        <v>4553971</v>
      </c>
      <c r="DE24" s="626"/>
      <c r="DF24" s="626"/>
      <c r="DG24" s="626"/>
      <c r="DH24" s="626"/>
      <c r="DI24" s="626"/>
      <c r="DJ24" s="626"/>
      <c r="DK24" s="627"/>
      <c r="DL24" s="671">
        <v>4281198</v>
      </c>
      <c r="DM24" s="626"/>
      <c r="DN24" s="626"/>
      <c r="DO24" s="626"/>
      <c r="DP24" s="626"/>
      <c r="DQ24" s="626"/>
      <c r="DR24" s="626"/>
      <c r="DS24" s="626"/>
      <c r="DT24" s="626"/>
      <c r="DU24" s="626"/>
      <c r="DV24" s="627"/>
      <c r="DW24" s="630">
        <v>45.5</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9732193</v>
      </c>
      <c r="S25" s="637"/>
      <c r="T25" s="637"/>
      <c r="U25" s="637"/>
      <c r="V25" s="637"/>
      <c r="W25" s="637"/>
      <c r="X25" s="637"/>
      <c r="Y25" s="638"/>
      <c r="Z25" s="639">
        <v>60.2</v>
      </c>
      <c r="AA25" s="639"/>
      <c r="AB25" s="639"/>
      <c r="AC25" s="639"/>
      <c r="AD25" s="640">
        <v>9377652</v>
      </c>
      <c r="AE25" s="640"/>
      <c r="AF25" s="640"/>
      <c r="AG25" s="640"/>
      <c r="AH25" s="640"/>
      <c r="AI25" s="640"/>
      <c r="AJ25" s="640"/>
      <c r="AK25" s="640"/>
      <c r="AL25" s="641">
        <v>99.7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2460402</v>
      </c>
      <c r="CS25" s="668"/>
      <c r="CT25" s="668"/>
      <c r="CU25" s="668"/>
      <c r="CV25" s="668"/>
      <c r="CW25" s="668"/>
      <c r="CX25" s="668"/>
      <c r="CY25" s="669"/>
      <c r="CZ25" s="641">
        <v>16.3</v>
      </c>
      <c r="DA25" s="666"/>
      <c r="DB25" s="666"/>
      <c r="DC25" s="670"/>
      <c r="DD25" s="645">
        <v>2295957</v>
      </c>
      <c r="DE25" s="668"/>
      <c r="DF25" s="668"/>
      <c r="DG25" s="668"/>
      <c r="DH25" s="668"/>
      <c r="DI25" s="668"/>
      <c r="DJ25" s="668"/>
      <c r="DK25" s="669"/>
      <c r="DL25" s="645">
        <v>2250494</v>
      </c>
      <c r="DM25" s="668"/>
      <c r="DN25" s="668"/>
      <c r="DO25" s="668"/>
      <c r="DP25" s="668"/>
      <c r="DQ25" s="668"/>
      <c r="DR25" s="668"/>
      <c r="DS25" s="668"/>
      <c r="DT25" s="668"/>
      <c r="DU25" s="668"/>
      <c r="DV25" s="669"/>
      <c r="DW25" s="641">
        <v>23.9</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3969</v>
      </c>
      <c r="S26" s="637"/>
      <c r="T26" s="637"/>
      <c r="U26" s="637"/>
      <c r="V26" s="637"/>
      <c r="W26" s="637"/>
      <c r="X26" s="637"/>
      <c r="Y26" s="638"/>
      <c r="Z26" s="639">
        <v>0</v>
      </c>
      <c r="AA26" s="639"/>
      <c r="AB26" s="639"/>
      <c r="AC26" s="639"/>
      <c r="AD26" s="640">
        <v>3969</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1454037</v>
      </c>
      <c r="CS26" s="637"/>
      <c r="CT26" s="637"/>
      <c r="CU26" s="637"/>
      <c r="CV26" s="637"/>
      <c r="CW26" s="637"/>
      <c r="CX26" s="637"/>
      <c r="CY26" s="638"/>
      <c r="CZ26" s="641">
        <v>9.6999999999999993</v>
      </c>
      <c r="DA26" s="666"/>
      <c r="DB26" s="666"/>
      <c r="DC26" s="670"/>
      <c r="DD26" s="645">
        <v>1311498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16216</v>
      </c>
      <c r="S27" s="637"/>
      <c r="T27" s="637"/>
      <c r="U27" s="637"/>
      <c r="V27" s="637"/>
      <c r="W27" s="637"/>
      <c r="X27" s="637"/>
      <c r="Y27" s="638"/>
      <c r="Z27" s="639">
        <v>0.1</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8237430</v>
      </c>
      <c r="BH27" s="637"/>
      <c r="BI27" s="637"/>
      <c r="BJ27" s="637"/>
      <c r="BK27" s="637"/>
      <c r="BL27" s="637"/>
      <c r="BM27" s="637"/>
      <c r="BN27" s="638"/>
      <c r="BO27" s="639">
        <v>100</v>
      </c>
      <c r="BP27" s="639"/>
      <c r="BQ27" s="639"/>
      <c r="BR27" s="639"/>
      <c r="BS27" s="640">
        <v>118212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2869769</v>
      </c>
      <c r="CS27" s="668"/>
      <c r="CT27" s="668"/>
      <c r="CU27" s="668"/>
      <c r="CV27" s="668"/>
      <c r="CW27" s="668"/>
      <c r="CX27" s="668"/>
      <c r="CY27" s="669"/>
      <c r="CZ27" s="641">
        <v>19.100000000000001</v>
      </c>
      <c r="DA27" s="666"/>
      <c r="DB27" s="666"/>
      <c r="DC27" s="670"/>
      <c r="DD27" s="645">
        <v>840896</v>
      </c>
      <c r="DE27" s="668"/>
      <c r="DF27" s="668"/>
      <c r="DG27" s="668"/>
      <c r="DH27" s="668"/>
      <c r="DI27" s="668"/>
      <c r="DJ27" s="668"/>
      <c r="DK27" s="669"/>
      <c r="DL27" s="645">
        <v>613586</v>
      </c>
      <c r="DM27" s="668"/>
      <c r="DN27" s="668"/>
      <c r="DO27" s="668"/>
      <c r="DP27" s="668"/>
      <c r="DQ27" s="668"/>
      <c r="DR27" s="668"/>
      <c r="DS27" s="668"/>
      <c r="DT27" s="668"/>
      <c r="DU27" s="668"/>
      <c r="DV27" s="669"/>
      <c r="DW27" s="641">
        <v>6.5</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120805</v>
      </c>
      <c r="S28" s="637"/>
      <c r="T28" s="637"/>
      <c r="U28" s="637"/>
      <c r="V28" s="637"/>
      <c r="W28" s="637"/>
      <c r="X28" s="637"/>
      <c r="Y28" s="638"/>
      <c r="Z28" s="639">
        <v>0.7</v>
      </c>
      <c r="AA28" s="639"/>
      <c r="AB28" s="639"/>
      <c r="AC28" s="639"/>
      <c r="AD28" s="640">
        <v>22165</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1417118</v>
      </c>
      <c r="CS28" s="637"/>
      <c r="CT28" s="637"/>
      <c r="CU28" s="637"/>
      <c r="CV28" s="637"/>
      <c r="CW28" s="637"/>
      <c r="CX28" s="637"/>
      <c r="CY28" s="638"/>
      <c r="CZ28" s="641">
        <v>9.4</v>
      </c>
      <c r="DA28" s="666"/>
      <c r="DB28" s="666"/>
      <c r="DC28" s="670"/>
      <c r="DD28" s="645">
        <v>1417118</v>
      </c>
      <c r="DE28" s="637"/>
      <c r="DF28" s="637"/>
      <c r="DG28" s="637"/>
      <c r="DH28" s="637"/>
      <c r="DI28" s="637"/>
      <c r="DJ28" s="637"/>
      <c r="DK28" s="638"/>
      <c r="DL28" s="645">
        <v>1417118</v>
      </c>
      <c r="DM28" s="637"/>
      <c r="DN28" s="637"/>
      <c r="DO28" s="637"/>
      <c r="DP28" s="637"/>
      <c r="DQ28" s="637"/>
      <c r="DR28" s="637"/>
      <c r="DS28" s="637"/>
      <c r="DT28" s="637"/>
      <c r="DU28" s="637"/>
      <c r="DV28" s="638"/>
      <c r="DW28" s="641">
        <v>15.1</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14500</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1417118</v>
      </c>
      <c r="CS29" s="668"/>
      <c r="CT29" s="668"/>
      <c r="CU29" s="668"/>
      <c r="CV29" s="668"/>
      <c r="CW29" s="668"/>
      <c r="CX29" s="668"/>
      <c r="CY29" s="669"/>
      <c r="CZ29" s="641">
        <v>9.4</v>
      </c>
      <c r="DA29" s="666"/>
      <c r="DB29" s="666"/>
      <c r="DC29" s="670"/>
      <c r="DD29" s="645">
        <v>1417118</v>
      </c>
      <c r="DE29" s="668"/>
      <c r="DF29" s="668"/>
      <c r="DG29" s="668"/>
      <c r="DH29" s="668"/>
      <c r="DI29" s="668"/>
      <c r="DJ29" s="668"/>
      <c r="DK29" s="669"/>
      <c r="DL29" s="645">
        <v>1417118</v>
      </c>
      <c r="DM29" s="668"/>
      <c r="DN29" s="668"/>
      <c r="DO29" s="668"/>
      <c r="DP29" s="668"/>
      <c r="DQ29" s="668"/>
      <c r="DR29" s="668"/>
      <c r="DS29" s="668"/>
      <c r="DT29" s="668"/>
      <c r="DU29" s="668"/>
      <c r="DV29" s="669"/>
      <c r="DW29" s="641">
        <v>15.1</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2022343</v>
      </c>
      <c r="S30" s="637"/>
      <c r="T30" s="637"/>
      <c r="U30" s="637"/>
      <c r="V30" s="637"/>
      <c r="W30" s="637"/>
      <c r="X30" s="637"/>
      <c r="Y30" s="638"/>
      <c r="Z30" s="639">
        <v>12.5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1380146</v>
      </c>
      <c r="CS30" s="637"/>
      <c r="CT30" s="637"/>
      <c r="CU30" s="637"/>
      <c r="CV30" s="637"/>
      <c r="CW30" s="637"/>
      <c r="CX30" s="637"/>
      <c r="CY30" s="638"/>
      <c r="CZ30" s="641">
        <v>9.1999999999999993</v>
      </c>
      <c r="DA30" s="666"/>
      <c r="DB30" s="666"/>
      <c r="DC30" s="670"/>
      <c r="DD30" s="645">
        <v>1380146</v>
      </c>
      <c r="DE30" s="637"/>
      <c r="DF30" s="637"/>
      <c r="DG30" s="637"/>
      <c r="DH30" s="637"/>
      <c r="DI30" s="637"/>
      <c r="DJ30" s="637"/>
      <c r="DK30" s="638"/>
      <c r="DL30" s="645">
        <v>1380146</v>
      </c>
      <c r="DM30" s="637"/>
      <c r="DN30" s="637"/>
      <c r="DO30" s="637"/>
      <c r="DP30" s="637"/>
      <c r="DQ30" s="637"/>
      <c r="DR30" s="637"/>
      <c r="DS30" s="637"/>
      <c r="DT30" s="637"/>
      <c r="DU30" s="637"/>
      <c r="DV30" s="638"/>
      <c r="DW30" s="641">
        <v>14.7</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99.7</v>
      </c>
      <c r="BH31" s="680"/>
      <c r="BI31" s="680"/>
      <c r="BJ31" s="680"/>
      <c r="BK31" s="680"/>
      <c r="BL31" s="680"/>
      <c r="BM31" s="631">
        <v>99.3</v>
      </c>
      <c r="BN31" s="680"/>
      <c r="BO31" s="680"/>
      <c r="BP31" s="680"/>
      <c r="BQ31" s="681"/>
      <c r="BR31" s="692">
        <v>99.7</v>
      </c>
      <c r="BS31" s="680"/>
      <c r="BT31" s="680"/>
      <c r="BU31" s="680"/>
      <c r="BV31" s="680"/>
      <c r="BW31" s="680"/>
      <c r="BX31" s="631">
        <v>99.3</v>
      </c>
      <c r="BY31" s="680"/>
      <c r="BZ31" s="680"/>
      <c r="CA31" s="680"/>
      <c r="CB31" s="681"/>
      <c r="CD31" s="674"/>
      <c r="CE31" s="675"/>
      <c r="CF31" s="633" t="s">
        <v>300</v>
      </c>
      <c r="CG31" s="634"/>
      <c r="CH31" s="634"/>
      <c r="CI31" s="634"/>
      <c r="CJ31" s="634"/>
      <c r="CK31" s="634"/>
      <c r="CL31" s="634"/>
      <c r="CM31" s="634"/>
      <c r="CN31" s="634"/>
      <c r="CO31" s="634"/>
      <c r="CP31" s="634"/>
      <c r="CQ31" s="635"/>
      <c r="CR31" s="636">
        <v>36972</v>
      </c>
      <c r="CS31" s="668"/>
      <c r="CT31" s="668"/>
      <c r="CU31" s="668"/>
      <c r="CV31" s="668"/>
      <c r="CW31" s="668"/>
      <c r="CX31" s="668"/>
      <c r="CY31" s="669"/>
      <c r="CZ31" s="641">
        <v>0.2</v>
      </c>
      <c r="DA31" s="666"/>
      <c r="DB31" s="666"/>
      <c r="DC31" s="670"/>
      <c r="DD31" s="645">
        <v>36972</v>
      </c>
      <c r="DE31" s="668"/>
      <c r="DF31" s="668"/>
      <c r="DG31" s="668"/>
      <c r="DH31" s="668"/>
      <c r="DI31" s="668"/>
      <c r="DJ31" s="668"/>
      <c r="DK31" s="669"/>
      <c r="DL31" s="645">
        <v>36972</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881963</v>
      </c>
      <c r="S32" s="637"/>
      <c r="T32" s="637"/>
      <c r="U32" s="637"/>
      <c r="V32" s="637"/>
      <c r="W32" s="637"/>
      <c r="X32" s="637"/>
      <c r="Y32" s="638"/>
      <c r="Z32" s="639">
        <v>5.5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99.5</v>
      </c>
      <c r="BH32" s="668"/>
      <c r="BI32" s="668"/>
      <c r="BJ32" s="668"/>
      <c r="BK32" s="668"/>
      <c r="BL32" s="668"/>
      <c r="BM32" s="642">
        <v>98.9</v>
      </c>
      <c r="BN32" s="668"/>
      <c r="BO32" s="668"/>
      <c r="BP32" s="668"/>
      <c r="BQ32" s="691"/>
      <c r="BR32" s="693">
        <v>99.4</v>
      </c>
      <c r="BS32" s="668"/>
      <c r="BT32" s="668"/>
      <c r="BU32" s="668"/>
      <c r="BV32" s="668"/>
      <c r="BW32" s="668"/>
      <c r="BX32" s="642">
        <v>98.9</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21233</v>
      </c>
      <c r="S33" s="637"/>
      <c r="T33" s="637"/>
      <c r="U33" s="637"/>
      <c r="V33" s="637"/>
      <c r="W33" s="637"/>
      <c r="X33" s="637"/>
      <c r="Y33" s="638"/>
      <c r="Z33" s="639">
        <v>0.1</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99.8</v>
      </c>
      <c r="BH33" s="695"/>
      <c r="BI33" s="695"/>
      <c r="BJ33" s="695"/>
      <c r="BK33" s="695"/>
      <c r="BL33" s="695"/>
      <c r="BM33" s="696">
        <v>99.5</v>
      </c>
      <c r="BN33" s="695"/>
      <c r="BO33" s="695"/>
      <c r="BP33" s="695"/>
      <c r="BQ33" s="697"/>
      <c r="BR33" s="694">
        <v>99.8</v>
      </c>
      <c r="BS33" s="695"/>
      <c r="BT33" s="695"/>
      <c r="BU33" s="695"/>
      <c r="BV33" s="695"/>
      <c r="BW33" s="695"/>
      <c r="BX33" s="696">
        <v>99.5</v>
      </c>
      <c r="BY33" s="695"/>
      <c r="BZ33" s="695"/>
      <c r="CA33" s="695"/>
      <c r="CB33" s="697"/>
      <c r="CD33" s="633" t="s">
        <v>307</v>
      </c>
      <c r="CE33" s="634"/>
      <c r="CF33" s="634"/>
      <c r="CG33" s="634"/>
      <c r="CH33" s="634"/>
      <c r="CI33" s="634"/>
      <c r="CJ33" s="634"/>
      <c r="CK33" s="634"/>
      <c r="CL33" s="634"/>
      <c r="CM33" s="634"/>
      <c r="CN33" s="634"/>
      <c r="CO33" s="634"/>
      <c r="CP33" s="634"/>
      <c r="CQ33" s="635"/>
      <c r="CR33" s="636">
        <v>7116283</v>
      </c>
      <c r="CS33" s="668"/>
      <c r="CT33" s="668"/>
      <c r="CU33" s="668"/>
      <c r="CV33" s="668"/>
      <c r="CW33" s="668"/>
      <c r="CX33" s="668"/>
      <c r="CY33" s="669"/>
      <c r="CZ33" s="641">
        <v>47.3</v>
      </c>
      <c r="DA33" s="666"/>
      <c r="DB33" s="666"/>
      <c r="DC33" s="670"/>
      <c r="DD33" s="645">
        <v>5894216</v>
      </c>
      <c r="DE33" s="668"/>
      <c r="DF33" s="668"/>
      <c r="DG33" s="668"/>
      <c r="DH33" s="668"/>
      <c r="DI33" s="668"/>
      <c r="DJ33" s="668"/>
      <c r="DK33" s="669"/>
      <c r="DL33" s="645">
        <v>3994015</v>
      </c>
      <c r="DM33" s="668"/>
      <c r="DN33" s="668"/>
      <c r="DO33" s="668"/>
      <c r="DP33" s="668"/>
      <c r="DQ33" s="668"/>
      <c r="DR33" s="668"/>
      <c r="DS33" s="668"/>
      <c r="DT33" s="668"/>
      <c r="DU33" s="668"/>
      <c r="DV33" s="669"/>
      <c r="DW33" s="641">
        <v>42.5</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198919</v>
      </c>
      <c r="S34" s="637"/>
      <c r="T34" s="637"/>
      <c r="U34" s="637"/>
      <c r="V34" s="637"/>
      <c r="W34" s="637"/>
      <c r="X34" s="637"/>
      <c r="Y34" s="638"/>
      <c r="Z34" s="639">
        <v>1.2</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2414820</v>
      </c>
      <c r="CS34" s="637"/>
      <c r="CT34" s="637"/>
      <c r="CU34" s="637"/>
      <c r="CV34" s="637"/>
      <c r="CW34" s="637"/>
      <c r="CX34" s="637"/>
      <c r="CY34" s="638"/>
      <c r="CZ34" s="641">
        <v>16</v>
      </c>
      <c r="DA34" s="666"/>
      <c r="DB34" s="666"/>
      <c r="DC34" s="670"/>
      <c r="DD34" s="645">
        <v>1848463</v>
      </c>
      <c r="DE34" s="637"/>
      <c r="DF34" s="637"/>
      <c r="DG34" s="637"/>
      <c r="DH34" s="637"/>
      <c r="DI34" s="637"/>
      <c r="DJ34" s="637"/>
      <c r="DK34" s="638"/>
      <c r="DL34" s="645">
        <v>1658044</v>
      </c>
      <c r="DM34" s="637"/>
      <c r="DN34" s="637"/>
      <c r="DO34" s="637"/>
      <c r="DP34" s="637"/>
      <c r="DQ34" s="637"/>
      <c r="DR34" s="637"/>
      <c r="DS34" s="637"/>
      <c r="DT34" s="637"/>
      <c r="DU34" s="637"/>
      <c r="DV34" s="638"/>
      <c r="DW34" s="641">
        <v>17.600000000000001</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703017</v>
      </c>
      <c r="S35" s="637"/>
      <c r="T35" s="637"/>
      <c r="U35" s="637"/>
      <c r="V35" s="637"/>
      <c r="W35" s="637"/>
      <c r="X35" s="637"/>
      <c r="Y35" s="638"/>
      <c r="Z35" s="639">
        <v>4.3</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75423</v>
      </c>
      <c r="CS35" s="668"/>
      <c r="CT35" s="668"/>
      <c r="CU35" s="668"/>
      <c r="CV35" s="668"/>
      <c r="CW35" s="668"/>
      <c r="CX35" s="668"/>
      <c r="CY35" s="669"/>
      <c r="CZ35" s="641">
        <v>0.5</v>
      </c>
      <c r="DA35" s="666"/>
      <c r="DB35" s="666"/>
      <c r="DC35" s="670"/>
      <c r="DD35" s="645">
        <v>69953</v>
      </c>
      <c r="DE35" s="668"/>
      <c r="DF35" s="668"/>
      <c r="DG35" s="668"/>
      <c r="DH35" s="668"/>
      <c r="DI35" s="668"/>
      <c r="DJ35" s="668"/>
      <c r="DK35" s="669"/>
      <c r="DL35" s="645">
        <v>67543</v>
      </c>
      <c r="DM35" s="668"/>
      <c r="DN35" s="668"/>
      <c r="DO35" s="668"/>
      <c r="DP35" s="668"/>
      <c r="DQ35" s="668"/>
      <c r="DR35" s="668"/>
      <c r="DS35" s="668"/>
      <c r="DT35" s="668"/>
      <c r="DU35" s="668"/>
      <c r="DV35" s="669"/>
      <c r="DW35" s="641">
        <v>0.7</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1424443</v>
      </c>
      <c r="S36" s="637"/>
      <c r="T36" s="637"/>
      <c r="U36" s="637"/>
      <c r="V36" s="637"/>
      <c r="W36" s="637"/>
      <c r="X36" s="637"/>
      <c r="Y36" s="638"/>
      <c r="Z36" s="639">
        <v>8.8000000000000007</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1452442</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38929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1710571</v>
      </c>
      <c r="CS36" s="637"/>
      <c r="CT36" s="637"/>
      <c r="CU36" s="637"/>
      <c r="CV36" s="637"/>
      <c r="CW36" s="637"/>
      <c r="CX36" s="637"/>
      <c r="CY36" s="638"/>
      <c r="CZ36" s="641">
        <v>11.4</v>
      </c>
      <c r="DA36" s="666"/>
      <c r="DB36" s="666"/>
      <c r="DC36" s="670"/>
      <c r="DD36" s="645">
        <v>1513461</v>
      </c>
      <c r="DE36" s="637"/>
      <c r="DF36" s="637"/>
      <c r="DG36" s="637"/>
      <c r="DH36" s="637"/>
      <c r="DI36" s="637"/>
      <c r="DJ36" s="637"/>
      <c r="DK36" s="638"/>
      <c r="DL36" s="645">
        <v>1258693</v>
      </c>
      <c r="DM36" s="637"/>
      <c r="DN36" s="637"/>
      <c r="DO36" s="637"/>
      <c r="DP36" s="637"/>
      <c r="DQ36" s="637"/>
      <c r="DR36" s="637"/>
      <c r="DS36" s="637"/>
      <c r="DT36" s="637"/>
      <c r="DU36" s="637"/>
      <c r="DV36" s="638"/>
      <c r="DW36" s="641">
        <v>13.4</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310007</v>
      </c>
      <c r="S37" s="637"/>
      <c r="T37" s="637"/>
      <c r="U37" s="637"/>
      <c r="V37" s="637"/>
      <c r="W37" s="637"/>
      <c r="X37" s="637"/>
      <c r="Y37" s="638"/>
      <c r="Z37" s="639">
        <v>1.9</v>
      </c>
      <c r="AA37" s="639"/>
      <c r="AB37" s="639"/>
      <c r="AC37" s="639"/>
      <c r="AD37" s="640">
        <v>1007</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140000</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29992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704340</v>
      </c>
      <c r="CS37" s="668"/>
      <c r="CT37" s="668"/>
      <c r="CU37" s="668"/>
      <c r="CV37" s="668"/>
      <c r="CW37" s="668"/>
      <c r="CX37" s="668"/>
      <c r="CY37" s="669"/>
      <c r="CZ37" s="641">
        <v>4.7</v>
      </c>
      <c r="DA37" s="666"/>
      <c r="DB37" s="666"/>
      <c r="DC37" s="670"/>
      <c r="DD37" s="645">
        <v>704340</v>
      </c>
      <c r="DE37" s="668"/>
      <c r="DF37" s="668"/>
      <c r="DG37" s="668"/>
      <c r="DH37" s="668"/>
      <c r="DI37" s="668"/>
      <c r="DJ37" s="668"/>
      <c r="DK37" s="669"/>
      <c r="DL37" s="645">
        <v>704340</v>
      </c>
      <c r="DM37" s="668"/>
      <c r="DN37" s="668"/>
      <c r="DO37" s="668"/>
      <c r="DP37" s="668"/>
      <c r="DQ37" s="668"/>
      <c r="DR37" s="668"/>
      <c r="DS37" s="668"/>
      <c r="DT37" s="668"/>
      <c r="DU37" s="668"/>
      <c r="DV37" s="669"/>
      <c r="DW37" s="641">
        <v>7.5</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726900</v>
      </c>
      <c r="S38" s="637"/>
      <c r="T38" s="637"/>
      <c r="U38" s="637"/>
      <c r="V38" s="637"/>
      <c r="W38" s="637"/>
      <c r="X38" s="637"/>
      <c r="Y38" s="638"/>
      <c r="Z38" s="639">
        <v>4.5</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4482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1312442</v>
      </c>
      <c r="CS38" s="637"/>
      <c r="CT38" s="637"/>
      <c r="CU38" s="637"/>
      <c r="CV38" s="637"/>
      <c r="CW38" s="637"/>
      <c r="CX38" s="637"/>
      <c r="CY38" s="638"/>
      <c r="CZ38" s="641">
        <v>8.6999999999999993</v>
      </c>
      <c r="DA38" s="666"/>
      <c r="DB38" s="666"/>
      <c r="DC38" s="670"/>
      <c r="DD38" s="645">
        <v>1062137</v>
      </c>
      <c r="DE38" s="637"/>
      <c r="DF38" s="637"/>
      <c r="DG38" s="637"/>
      <c r="DH38" s="637"/>
      <c r="DI38" s="637"/>
      <c r="DJ38" s="637"/>
      <c r="DK38" s="638"/>
      <c r="DL38" s="645">
        <v>1009735</v>
      </c>
      <c r="DM38" s="637"/>
      <c r="DN38" s="637"/>
      <c r="DO38" s="637"/>
      <c r="DP38" s="637"/>
      <c r="DQ38" s="637"/>
      <c r="DR38" s="637"/>
      <c r="DS38" s="637"/>
      <c r="DT38" s="637"/>
      <c r="DU38" s="637"/>
      <c r="DV38" s="638"/>
      <c r="DW38" s="641">
        <v>10.7</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6697</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1531348</v>
      </c>
      <c r="CS39" s="668"/>
      <c r="CT39" s="668"/>
      <c r="CU39" s="668"/>
      <c r="CV39" s="668"/>
      <c r="CW39" s="668"/>
      <c r="CX39" s="668"/>
      <c r="CY39" s="669"/>
      <c r="CZ39" s="641">
        <v>10.199999999999999</v>
      </c>
      <c r="DA39" s="666"/>
      <c r="DB39" s="666"/>
      <c r="DC39" s="670"/>
      <c r="DD39" s="645">
        <v>1332123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110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71679</v>
      </c>
      <c r="CS40" s="637"/>
      <c r="CT40" s="637"/>
      <c r="CU40" s="637"/>
      <c r="CV40" s="637"/>
      <c r="CW40" s="637"/>
      <c r="CX40" s="637"/>
      <c r="CY40" s="638"/>
      <c r="CZ40" s="641">
        <v>0.5</v>
      </c>
      <c r="DA40" s="666"/>
      <c r="DB40" s="666"/>
      <c r="DC40" s="670"/>
      <c r="DD40" s="645">
        <v>68079</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16176508</v>
      </c>
      <c r="S41" s="709"/>
      <c r="T41" s="709"/>
      <c r="U41" s="709"/>
      <c r="V41" s="709"/>
      <c r="W41" s="709"/>
      <c r="X41" s="709"/>
      <c r="Y41" s="713"/>
      <c r="Z41" s="714">
        <v>100</v>
      </c>
      <c r="AA41" s="714"/>
      <c r="AB41" s="714"/>
      <c r="AC41" s="714"/>
      <c r="AD41" s="715">
        <v>9404793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235809</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1076633</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354</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1192588</v>
      </c>
      <c r="CS42" s="668"/>
      <c r="CT42" s="668"/>
      <c r="CU42" s="668"/>
      <c r="CV42" s="668"/>
      <c r="CW42" s="668"/>
      <c r="CX42" s="668"/>
      <c r="CY42" s="669"/>
      <c r="CZ42" s="641">
        <v>7.9</v>
      </c>
      <c r="DA42" s="666"/>
      <c r="DB42" s="666"/>
      <c r="DC42" s="670"/>
      <c r="DD42" s="645">
        <v>246768</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98978</v>
      </c>
      <c r="CS43" s="668"/>
      <c r="CT43" s="668"/>
      <c r="CU43" s="668"/>
      <c r="CV43" s="668"/>
      <c r="CW43" s="668"/>
      <c r="CX43" s="668"/>
      <c r="CY43" s="669"/>
      <c r="CZ43" s="641">
        <v>0.7</v>
      </c>
      <c r="DA43" s="666"/>
      <c r="DB43" s="666"/>
      <c r="DC43" s="670"/>
      <c r="DD43" s="645">
        <v>98978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1192588</v>
      </c>
      <c r="CS44" s="637"/>
      <c r="CT44" s="637"/>
      <c r="CU44" s="637"/>
      <c r="CV44" s="637"/>
      <c r="CW44" s="637"/>
      <c r="CX44" s="637"/>
      <c r="CY44" s="638"/>
      <c r="CZ44" s="641">
        <v>7.9</v>
      </c>
      <c r="DA44" s="642"/>
      <c r="DB44" s="642"/>
      <c r="DC44" s="648"/>
      <c r="DD44" s="645">
        <v>246768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305011</v>
      </c>
      <c r="CS45" s="668"/>
      <c r="CT45" s="668"/>
      <c r="CU45" s="668"/>
      <c r="CV45" s="668"/>
      <c r="CW45" s="668"/>
      <c r="CX45" s="668"/>
      <c r="CY45" s="669"/>
      <c r="CZ45" s="641">
        <v>2</v>
      </c>
      <c r="DA45" s="666"/>
      <c r="DB45" s="666"/>
      <c r="DC45" s="670"/>
      <c r="DD45" s="645">
        <v>50618</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887577</v>
      </c>
      <c r="CS46" s="637"/>
      <c r="CT46" s="637"/>
      <c r="CU46" s="637"/>
      <c r="CV46" s="637"/>
      <c r="CW46" s="637"/>
      <c r="CX46" s="637"/>
      <c r="CY46" s="638"/>
      <c r="CZ46" s="641">
        <v>5.9</v>
      </c>
      <c r="DA46" s="642"/>
      <c r="DB46" s="642"/>
      <c r="DC46" s="648"/>
      <c r="DD46" s="645">
        <v>196150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15056160</v>
      </c>
      <c r="CS49" s="695"/>
      <c r="CT49" s="695"/>
      <c r="CU49" s="695"/>
      <c r="CV49" s="695"/>
      <c r="CW49" s="695"/>
      <c r="CX49" s="695"/>
      <c r="CY49" s="724"/>
      <c r="CZ49" s="716">
        <v>100</v>
      </c>
      <c r="DA49" s="725"/>
      <c r="DB49" s="725"/>
      <c r="DC49" s="726"/>
      <c r="DD49" s="727">
        <v>10694955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a7nLtcRCcRgnR0vK4GV8HoXLpZjy8k3pLuIf5ZHxkTui7fNZyCJVm42Vto/TYaAQnFzBFAfENsPa7uZ7jCX1DQ==" saltValue="mLqdhdrnsWoI7G2G6bh0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X40" zoomScale="70" zoomScaleNormal="25" zoomScaleSheetLayoutView="70" workbookViewId="0">
      <selection activeCell="BI16" sqref="BI16"/>
    </sheetView>
  </sheetViews>
  <sheetFormatPr defaultColWidth="0" defaultRowHeight="13.5" zeroHeight="1" x14ac:dyDescent="0.15"/>
  <cols>
    <col min="1" max="130" width="2.8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16177</v>
      </c>
      <c r="R7" s="766"/>
      <c r="S7" s="766"/>
      <c r="T7" s="766"/>
      <c r="U7" s="766"/>
      <c r="V7" s="766">
        <v>15056</v>
      </c>
      <c r="W7" s="766"/>
      <c r="X7" s="766"/>
      <c r="Y7" s="766"/>
      <c r="Z7" s="766"/>
      <c r="AA7" s="766">
        <v>1120</v>
      </c>
      <c r="AB7" s="766"/>
      <c r="AC7" s="766"/>
      <c r="AD7" s="766"/>
      <c r="AE7" s="767"/>
      <c r="AF7" s="768">
        <v>1098</v>
      </c>
      <c r="AG7" s="769"/>
      <c r="AH7" s="769"/>
      <c r="AI7" s="769"/>
      <c r="AJ7" s="770"/>
      <c r="AK7" s="771">
        <v>703</v>
      </c>
      <c r="AL7" s="772"/>
      <c r="AM7" s="772"/>
      <c r="AN7" s="772"/>
      <c r="AO7" s="772"/>
      <c r="AP7" s="772">
        <v>10350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552</v>
      </c>
      <c r="BT7" s="760"/>
      <c r="BU7" s="760"/>
      <c r="BV7" s="760"/>
      <c r="BW7" s="760"/>
      <c r="BX7" s="760"/>
      <c r="BY7" s="760"/>
      <c r="BZ7" s="760"/>
      <c r="CA7" s="760"/>
      <c r="CB7" s="760"/>
      <c r="CC7" s="760"/>
      <c r="CD7" s="760"/>
      <c r="CE7" s="760"/>
      <c r="CF7" s="760"/>
      <c r="CG7" s="775"/>
      <c r="CH7" s="756">
        <v>1</v>
      </c>
      <c r="CI7" s="757"/>
      <c r="CJ7" s="757"/>
      <c r="CK7" s="757"/>
      <c r="CL7" s="758"/>
      <c r="CM7" s="756">
        <v>51</v>
      </c>
      <c r="CN7" s="757"/>
      <c r="CO7" s="757"/>
      <c r="CP7" s="757"/>
      <c r="CQ7" s="758"/>
      <c r="CR7" s="756">
        <v>5</v>
      </c>
      <c r="CS7" s="757"/>
      <c r="CT7" s="757"/>
      <c r="CU7" s="757"/>
      <c r="CV7" s="758"/>
      <c r="CW7" s="756" t="s">
        <v>544</v>
      </c>
      <c r="CX7" s="757"/>
      <c r="CY7" s="757"/>
      <c r="CZ7" s="757"/>
      <c r="DA7" s="758"/>
      <c r="DB7" s="756">
        <v>94</v>
      </c>
      <c r="DC7" s="757"/>
      <c r="DD7" s="757"/>
      <c r="DE7" s="757"/>
      <c r="DF7" s="758"/>
      <c r="DG7" s="756" t="s">
        <v>544</v>
      </c>
      <c r="DH7" s="757"/>
      <c r="DI7" s="757"/>
      <c r="DJ7" s="757"/>
      <c r="DK7" s="758"/>
      <c r="DL7" s="756" t="s">
        <v>544</v>
      </c>
      <c r="DM7" s="757"/>
      <c r="DN7" s="757"/>
      <c r="DO7" s="757"/>
      <c r="DP7" s="758"/>
      <c r="DQ7" s="756" t="s">
        <v>544</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376</v>
      </c>
      <c r="B23" s="802" t="s">
        <v>377</v>
      </c>
      <c r="C23" s="803"/>
      <c r="D23" s="803"/>
      <c r="E23" s="803"/>
      <c r="F23" s="803"/>
      <c r="G23" s="803"/>
      <c r="H23" s="803"/>
      <c r="I23" s="803"/>
      <c r="J23" s="803"/>
      <c r="K23" s="803"/>
      <c r="L23" s="803"/>
      <c r="M23" s="803"/>
      <c r="N23" s="803"/>
      <c r="O23" s="803"/>
      <c r="P23" s="804"/>
      <c r="Q23" s="805">
        <v>16177</v>
      </c>
      <c r="R23" s="806"/>
      <c r="S23" s="806"/>
      <c r="T23" s="806"/>
      <c r="U23" s="806"/>
      <c r="V23" s="806">
        <v>15056</v>
      </c>
      <c r="W23" s="806"/>
      <c r="X23" s="806"/>
      <c r="Y23" s="806"/>
      <c r="Z23" s="806"/>
      <c r="AA23" s="806">
        <v>1120</v>
      </c>
      <c r="AB23" s="806"/>
      <c r="AC23" s="806"/>
      <c r="AD23" s="806"/>
      <c r="AE23" s="807"/>
      <c r="AF23" s="808">
        <v>1098</v>
      </c>
      <c r="AG23" s="806"/>
      <c r="AH23" s="806"/>
      <c r="AI23" s="806"/>
      <c r="AJ23" s="809"/>
      <c r="AK23" s="810"/>
      <c r="AL23" s="811"/>
      <c r="AM23" s="811"/>
      <c r="AN23" s="811"/>
      <c r="AO23" s="811"/>
      <c r="AP23" s="806">
        <v>10350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388</v>
      </c>
      <c r="C28" s="763"/>
      <c r="D28" s="763"/>
      <c r="E28" s="763"/>
      <c r="F28" s="763"/>
      <c r="G28" s="763"/>
      <c r="H28" s="763"/>
      <c r="I28" s="763"/>
      <c r="J28" s="763"/>
      <c r="K28" s="763"/>
      <c r="L28" s="763"/>
      <c r="M28" s="763"/>
      <c r="N28" s="763"/>
      <c r="O28" s="763"/>
      <c r="P28" s="764"/>
      <c r="Q28" s="835">
        <v>3515</v>
      </c>
      <c r="R28" s="836"/>
      <c r="S28" s="836"/>
      <c r="T28" s="836"/>
      <c r="U28" s="836"/>
      <c r="V28" s="836">
        <v>3478</v>
      </c>
      <c r="W28" s="836"/>
      <c r="X28" s="836"/>
      <c r="Y28" s="836"/>
      <c r="Z28" s="836"/>
      <c r="AA28" s="836">
        <v>37</v>
      </c>
      <c r="AB28" s="836"/>
      <c r="AC28" s="836"/>
      <c r="AD28" s="836"/>
      <c r="AE28" s="837"/>
      <c r="AF28" s="838">
        <v>37</v>
      </c>
      <c r="AG28" s="836"/>
      <c r="AH28" s="836"/>
      <c r="AI28" s="836"/>
      <c r="AJ28" s="839"/>
      <c r="AK28" s="840">
        <v>190</v>
      </c>
      <c r="AL28" s="841"/>
      <c r="AM28" s="841"/>
      <c r="AN28" s="841"/>
      <c r="AO28" s="841"/>
      <c r="AP28" s="841" t="s">
        <v>544</v>
      </c>
      <c r="AQ28" s="841"/>
      <c r="AR28" s="841"/>
      <c r="AS28" s="841"/>
      <c r="AT28" s="841"/>
      <c r="AU28" s="841" t="s">
        <v>544</v>
      </c>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389</v>
      </c>
      <c r="C29" s="794"/>
      <c r="D29" s="794"/>
      <c r="E29" s="794"/>
      <c r="F29" s="794"/>
      <c r="G29" s="794"/>
      <c r="H29" s="794"/>
      <c r="I29" s="794"/>
      <c r="J29" s="794"/>
      <c r="K29" s="794"/>
      <c r="L29" s="794"/>
      <c r="M29" s="794"/>
      <c r="N29" s="794"/>
      <c r="O29" s="794"/>
      <c r="P29" s="795"/>
      <c r="Q29" s="796">
        <v>3040</v>
      </c>
      <c r="R29" s="797"/>
      <c r="S29" s="797"/>
      <c r="T29" s="797"/>
      <c r="U29" s="797"/>
      <c r="V29" s="797">
        <v>2829</v>
      </c>
      <c r="W29" s="797"/>
      <c r="X29" s="797"/>
      <c r="Y29" s="797"/>
      <c r="Z29" s="797"/>
      <c r="AA29" s="797">
        <v>211</v>
      </c>
      <c r="AB29" s="797"/>
      <c r="AC29" s="797"/>
      <c r="AD29" s="797"/>
      <c r="AE29" s="798"/>
      <c r="AF29" s="799">
        <v>211</v>
      </c>
      <c r="AG29" s="800"/>
      <c r="AH29" s="800"/>
      <c r="AI29" s="800"/>
      <c r="AJ29" s="801"/>
      <c r="AK29" s="847">
        <v>462</v>
      </c>
      <c r="AL29" s="843"/>
      <c r="AM29" s="843"/>
      <c r="AN29" s="843"/>
      <c r="AO29" s="843"/>
      <c r="AP29" s="843" t="s">
        <v>544</v>
      </c>
      <c r="AQ29" s="843"/>
      <c r="AR29" s="843"/>
      <c r="AS29" s="843"/>
      <c r="AT29" s="843"/>
      <c r="AU29" s="843" t="s">
        <v>544</v>
      </c>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390</v>
      </c>
      <c r="C30" s="794"/>
      <c r="D30" s="794"/>
      <c r="E30" s="794"/>
      <c r="F30" s="794"/>
      <c r="G30" s="794"/>
      <c r="H30" s="794"/>
      <c r="I30" s="794"/>
      <c r="J30" s="794"/>
      <c r="K30" s="794"/>
      <c r="L30" s="794"/>
      <c r="M30" s="794"/>
      <c r="N30" s="794"/>
      <c r="O30" s="794"/>
      <c r="P30" s="795"/>
      <c r="Q30" s="796">
        <v>1150</v>
      </c>
      <c r="R30" s="797"/>
      <c r="S30" s="797"/>
      <c r="T30" s="797"/>
      <c r="U30" s="797"/>
      <c r="V30" s="797">
        <v>1145</v>
      </c>
      <c r="W30" s="797"/>
      <c r="X30" s="797"/>
      <c r="Y30" s="797"/>
      <c r="Z30" s="797"/>
      <c r="AA30" s="797">
        <v>5</v>
      </c>
      <c r="AB30" s="797"/>
      <c r="AC30" s="797"/>
      <c r="AD30" s="797"/>
      <c r="AE30" s="798"/>
      <c r="AF30" s="799">
        <v>5</v>
      </c>
      <c r="AG30" s="800"/>
      <c r="AH30" s="800"/>
      <c r="AI30" s="800"/>
      <c r="AJ30" s="801"/>
      <c r="AK30" s="847">
        <v>545</v>
      </c>
      <c r="AL30" s="843"/>
      <c r="AM30" s="843"/>
      <c r="AN30" s="843"/>
      <c r="AO30" s="843"/>
      <c r="AP30" s="843" t="s">
        <v>544</v>
      </c>
      <c r="AQ30" s="843"/>
      <c r="AR30" s="843"/>
      <c r="AS30" s="843"/>
      <c r="AT30" s="843"/>
      <c r="AU30" s="843" t="s">
        <v>544</v>
      </c>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391</v>
      </c>
      <c r="C31" s="794"/>
      <c r="D31" s="794"/>
      <c r="E31" s="794"/>
      <c r="F31" s="794"/>
      <c r="G31" s="794"/>
      <c r="H31" s="794"/>
      <c r="I31" s="794"/>
      <c r="J31" s="794"/>
      <c r="K31" s="794"/>
      <c r="L31" s="794"/>
      <c r="M31" s="794"/>
      <c r="N31" s="794"/>
      <c r="O31" s="794"/>
      <c r="P31" s="795"/>
      <c r="Q31" s="796">
        <v>750</v>
      </c>
      <c r="R31" s="797"/>
      <c r="S31" s="797"/>
      <c r="T31" s="797"/>
      <c r="U31" s="797"/>
      <c r="V31" s="797">
        <v>749</v>
      </c>
      <c r="W31" s="797"/>
      <c r="X31" s="797"/>
      <c r="Y31" s="797"/>
      <c r="Z31" s="797"/>
      <c r="AA31" s="797">
        <v>1</v>
      </c>
      <c r="AB31" s="797"/>
      <c r="AC31" s="797"/>
      <c r="AD31" s="797"/>
      <c r="AE31" s="798"/>
      <c r="AF31" s="799">
        <v>1178</v>
      </c>
      <c r="AG31" s="800"/>
      <c r="AH31" s="800"/>
      <c r="AI31" s="800"/>
      <c r="AJ31" s="801"/>
      <c r="AK31" s="847" t="s">
        <v>544</v>
      </c>
      <c r="AL31" s="843"/>
      <c r="AM31" s="843"/>
      <c r="AN31" s="843"/>
      <c r="AO31" s="843"/>
      <c r="AP31" s="843">
        <v>2199</v>
      </c>
      <c r="AQ31" s="843"/>
      <c r="AR31" s="843"/>
      <c r="AS31" s="843"/>
      <c r="AT31" s="843"/>
      <c r="AU31" s="843">
        <v>11</v>
      </c>
      <c r="AV31" s="843"/>
      <c r="AW31" s="843"/>
      <c r="AX31" s="843"/>
      <c r="AY31" s="843"/>
      <c r="AZ31" s="844"/>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393</v>
      </c>
      <c r="C32" s="794"/>
      <c r="D32" s="794"/>
      <c r="E32" s="794"/>
      <c r="F32" s="794"/>
      <c r="G32" s="794"/>
      <c r="H32" s="794"/>
      <c r="I32" s="794"/>
      <c r="J32" s="794"/>
      <c r="K32" s="794"/>
      <c r="L32" s="794"/>
      <c r="M32" s="794"/>
      <c r="N32" s="794"/>
      <c r="O32" s="794"/>
      <c r="P32" s="795"/>
      <c r="Q32" s="796">
        <v>782</v>
      </c>
      <c r="R32" s="797"/>
      <c r="S32" s="797"/>
      <c r="T32" s="797"/>
      <c r="U32" s="797"/>
      <c r="V32" s="797">
        <v>683</v>
      </c>
      <c r="W32" s="797"/>
      <c r="X32" s="797"/>
      <c r="Y32" s="797"/>
      <c r="Z32" s="797"/>
      <c r="AA32" s="797">
        <v>99</v>
      </c>
      <c r="AB32" s="797"/>
      <c r="AC32" s="797"/>
      <c r="AD32" s="797"/>
      <c r="AE32" s="798"/>
      <c r="AF32" s="799">
        <v>1127</v>
      </c>
      <c r="AG32" s="800"/>
      <c r="AH32" s="800"/>
      <c r="AI32" s="800"/>
      <c r="AJ32" s="801"/>
      <c r="AK32" s="847">
        <v>140</v>
      </c>
      <c r="AL32" s="843"/>
      <c r="AM32" s="843"/>
      <c r="AN32" s="843"/>
      <c r="AO32" s="843"/>
      <c r="AP32" s="843">
        <v>1266</v>
      </c>
      <c r="AQ32" s="843"/>
      <c r="AR32" s="843"/>
      <c r="AS32" s="843"/>
      <c r="AT32" s="843"/>
      <c r="AU32" s="843">
        <v>667</v>
      </c>
      <c r="AV32" s="843"/>
      <c r="AW32" s="843"/>
      <c r="AX32" s="843"/>
      <c r="AY32" s="843"/>
      <c r="AZ32" s="844"/>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376</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2558</v>
      </c>
      <c r="AG63" s="857"/>
      <c r="AH63" s="857"/>
      <c r="AI63" s="857"/>
      <c r="AJ63" s="858"/>
      <c r="AK63" s="859"/>
      <c r="AL63" s="854"/>
      <c r="AM63" s="854"/>
      <c r="AN63" s="854"/>
      <c r="AO63" s="854"/>
      <c r="AP63" s="857">
        <v>3465</v>
      </c>
      <c r="AQ63" s="857"/>
      <c r="AR63" s="857"/>
      <c r="AS63" s="857"/>
      <c r="AT63" s="857"/>
      <c r="AU63" s="857">
        <v>678</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397</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398</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545</v>
      </c>
      <c r="C68" s="883"/>
      <c r="D68" s="883"/>
      <c r="E68" s="883"/>
      <c r="F68" s="883"/>
      <c r="G68" s="883"/>
      <c r="H68" s="883"/>
      <c r="I68" s="883"/>
      <c r="J68" s="883"/>
      <c r="K68" s="883"/>
      <c r="L68" s="883"/>
      <c r="M68" s="883"/>
      <c r="N68" s="883"/>
      <c r="O68" s="883"/>
      <c r="P68" s="884"/>
      <c r="Q68" s="885">
        <v>4056</v>
      </c>
      <c r="R68" s="879"/>
      <c r="S68" s="879"/>
      <c r="T68" s="879"/>
      <c r="U68" s="879"/>
      <c r="V68" s="879">
        <v>3828</v>
      </c>
      <c r="W68" s="879"/>
      <c r="X68" s="879"/>
      <c r="Y68" s="879"/>
      <c r="Z68" s="879"/>
      <c r="AA68" s="879">
        <v>228</v>
      </c>
      <c r="AB68" s="879"/>
      <c r="AC68" s="879"/>
      <c r="AD68" s="879"/>
      <c r="AE68" s="879"/>
      <c r="AF68" s="879">
        <v>228</v>
      </c>
      <c r="AG68" s="879"/>
      <c r="AH68" s="879"/>
      <c r="AI68" s="879"/>
      <c r="AJ68" s="879"/>
      <c r="AK68" s="879" t="s">
        <v>544</v>
      </c>
      <c r="AL68" s="879"/>
      <c r="AM68" s="879"/>
      <c r="AN68" s="879"/>
      <c r="AO68" s="879"/>
      <c r="AP68" s="879">
        <v>2570</v>
      </c>
      <c r="AQ68" s="879"/>
      <c r="AR68" s="879"/>
      <c r="AS68" s="879"/>
      <c r="AT68" s="879"/>
      <c r="AU68" s="879">
        <v>546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546</v>
      </c>
      <c r="C69" s="887"/>
      <c r="D69" s="887"/>
      <c r="E69" s="887"/>
      <c r="F69" s="887"/>
      <c r="G69" s="887"/>
      <c r="H69" s="887"/>
      <c r="I69" s="887"/>
      <c r="J69" s="887"/>
      <c r="K69" s="887"/>
      <c r="L69" s="887"/>
      <c r="M69" s="887"/>
      <c r="N69" s="887"/>
      <c r="O69" s="887"/>
      <c r="P69" s="888"/>
      <c r="Q69" s="889">
        <v>2562</v>
      </c>
      <c r="R69" s="843"/>
      <c r="S69" s="843"/>
      <c r="T69" s="843"/>
      <c r="U69" s="843"/>
      <c r="V69" s="843">
        <v>2538</v>
      </c>
      <c r="W69" s="843"/>
      <c r="X69" s="843"/>
      <c r="Y69" s="843"/>
      <c r="Z69" s="843"/>
      <c r="AA69" s="843">
        <v>24</v>
      </c>
      <c r="AB69" s="843"/>
      <c r="AC69" s="843"/>
      <c r="AD69" s="843"/>
      <c r="AE69" s="843"/>
      <c r="AF69" s="843">
        <v>24</v>
      </c>
      <c r="AG69" s="843"/>
      <c r="AH69" s="843"/>
      <c r="AI69" s="843"/>
      <c r="AJ69" s="843"/>
      <c r="AK69" s="843" t="s">
        <v>544</v>
      </c>
      <c r="AL69" s="843"/>
      <c r="AM69" s="843"/>
      <c r="AN69" s="843"/>
      <c r="AO69" s="843"/>
      <c r="AP69" s="843" t="s">
        <v>544</v>
      </c>
      <c r="AQ69" s="843"/>
      <c r="AR69" s="843"/>
      <c r="AS69" s="843"/>
      <c r="AT69" s="843"/>
      <c r="AU69" s="843" t="s">
        <v>544</v>
      </c>
      <c r="AV69" s="843"/>
      <c r="AW69" s="843"/>
      <c r="AX69" s="843"/>
      <c r="AY69" s="843"/>
      <c r="AZ69" s="845" t="s">
        <v>549</v>
      </c>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546</v>
      </c>
      <c r="C70" s="887"/>
      <c r="D70" s="887"/>
      <c r="E70" s="887"/>
      <c r="F70" s="887"/>
      <c r="G70" s="887"/>
      <c r="H70" s="887"/>
      <c r="I70" s="887"/>
      <c r="J70" s="887"/>
      <c r="K70" s="887"/>
      <c r="L70" s="887"/>
      <c r="M70" s="887"/>
      <c r="N70" s="887"/>
      <c r="O70" s="887"/>
      <c r="P70" s="888"/>
      <c r="Q70" s="889">
        <v>880773</v>
      </c>
      <c r="R70" s="843"/>
      <c r="S70" s="843"/>
      <c r="T70" s="843"/>
      <c r="U70" s="843"/>
      <c r="V70" s="843">
        <v>869976</v>
      </c>
      <c r="W70" s="843"/>
      <c r="X70" s="843"/>
      <c r="Y70" s="843"/>
      <c r="Z70" s="843"/>
      <c r="AA70" s="843">
        <v>10796</v>
      </c>
      <c r="AB70" s="843"/>
      <c r="AC70" s="843"/>
      <c r="AD70" s="843"/>
      <c r="AE70" s="843"/>
      <c r="AF70" s="843">
        <v>10571</v>
      </c>
      <c r="AG70" s="843"/>
      <c r="AH70" s="843"/>
      <c r="AI70" s="843"/>
      <c r="AJ70" s="843"/>
      <c r="AK70" s="843">
        <v>5498</v>
      </c>
      <c r="AL70" s="843"/>
      <c r="AM70" s="843"/>
      <c r="AN70" s="843"/>
      <c r="AO70" s="843"/>
      <c r="AP70" s="843" t="s">
        <v>544</v>
      </c>
      <c r="AQ70" s="843"/>
      <c r="AR70" s="843"/>
      <c r="AS70" s="843"/>
      <c r="AT70" s="843"/>
      <c r="AU70" s="843" t="s">
        <v>544</v>
      </c>
      <c r="AV70" s="843"/>
      <c r="AW70" s="843"/>
      <c r="AX70" s="843"/>
      <c r="AY70" s="843"/>
      <c r="AZ70" s="845" t="s">
        <v>550</v>
      </c>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547</v>
      </c>
      <c r="C71" s="887"/>
      <c r="D71" s="887"/>
      <c r="E71" s="887"/>
      <c r="F71" s="887"/>
      <c r="G71" s="887"/>
      <c r="H71" s="887"/>
      <c r="I71" s="887"/>
      <c r="J71" s="887"/>
      <c r="K71" s="887"/>
      <c r="L71" s="887"/>
      <c r="M71" s="887"/>
      <c r="N71" s="887"/>
      <c r="O71" s="887"/>
      <c r="P71" s="888"/>
      <c r="Q71" s="889">
        <v>23245</v>
      </c>
      <c r="R71" s="843"/>
      <c r="S71" s="843"/>
      <c r="T71" s="843"/>
      <c r="U71" s="843"/>
      <c r="V71" s="843">
        <v>14700</v>
      </c>
      <c r="W71" s="843"/>
      <c r="X71" s="843"/>
      <c r="Y71" s="843"/>
      <c r="Z71" s="843"/>
      <c r="AA71" s="843">
        <v>8545</v>
      </c>
      <c r="AB71" s="843"/>
      <c r="AC71" s="843"/>
      <c r="AD71" s="843"/>
      <c r="AE71" s="843"/>
      <c r="AF71" s="843">
        <v>8545</v>
      </c>
      <c r="AG71" s="843"/>
      <c r="AH71" s="843"/>
      <c r="AI71" s="843"/>
      <c r="AJ71" s="843"/>
      <c r="AK71" s="843">
        <v>21</v>
      </c>
      <c r="AL71" s="843"/>
      <c r="AM71" s="843"/>
      <c r="AN71" s="843"/>
      <c r="AO71" s="843"/>
      <c r="AP71" s="843" t="s">
        <v>544</v>
      </c>
      <c r="AQ71" s="843"/>
      <c r="AR71" s="843"/>
      <c r="AS71" s="843"/>
      <c r="AT71" s="843"/>
      <c r="AU71" s="843" t="s">
        <v>544</v>
      </c>
      <c r="AV71" s="843"/>
      <c r="AW71" s="843"/>
      <c r="AX71" s="843"/>
      <c r="AY71" s="843"/>
      <c r="AZ71" s="845" t="s">
        <v>549</v>
      </c>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547</v>
      </c>
      <c r="C72" s="887"/>
      <c r="D72" s="887"/>
      <c r="E72" s="887"/>
      <c r="F72" s="887"/>
      <c r="G72" s="887"/>
      <c r="H72" s="887"/>
      <c r="I72" s="887"/>
      <c r="J72" s="887"/>
      <c r="K72" s="887"/>
      <c r="L72" s="887"/>
      <c r="M72" s="887"/>
      <c r="N72" s="887"/>
      <c r="O72" s="887"/>
      <c r="P72" s="888"/>
      <c r="Q72" s="889">
        <v>177</v>
      </c>
      <c r="R72" s="843"/>
      <c r="S72" s="843"/>
      <c r="T72" s="843"/>
      <c r="U72" s="843"/>
      <c r="V72" s="843">
        <v>101</v>
      </c>
      <c r="W72" s="843"/>
      <c r="X72" s="843"/>
      <c r="Y72" s="843"/>
      <c r="Z72" s="843"/>
      <c r="AA72" s="843">
        <v>77</v>
      </c>
      <c r="AB72" s="843"/>
      <c r="AC72" s="843"/>
      <c r="AD72" s="843"/>
      <c r="AE72" s="843"/>
      <c r="AF72" s="843">
        <v>77</v>
      </c>
      <c r="AG72" s="843"/>
      <c r="AH72" s="843"/>
      <c r="AI72" s="843"/>
      <c r="AJ72" s="843"/>
      <c r="AK72" s="843" t="s">
        <v>544</v>
      </c>
      <c r="AL72" s="843"/>
      <c r="AM72" s="843"/>
      <c r="AN72" s="843"/>
      <c r="AO72" s="843"/>
      <c r="AP72" s="843" t="s">
        <v>544</v>
      </c>
      <c r="AQ72" s="843"/>
      <c r="AR72" s="843"/>
      <c r="AS72" s="843"/>
      <c r="AT72" s="843"/>
      <c r="AU72" s="843" t="s">
        <v>544</v>
      </c>
      <c r="AV72" s="843"/>
      <c r="AW72" s="843"/>
      <c r="AX72" s="843"/>
      <c r="AY72" s="843"/>
      <c r="AZ72" s="845" t="s">
        <v>551</v>
      </c>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548</v>
      </c>
      <c r="C73" s="887"/>
      <c r="D73" s="887"/>
      <c r="E73" s="887"/>
      <c r="F73" s="887"/>
      <c r="G73" s="887"/>
      <c r="H73" s="887"/>
      <c r="I73" s="887"/>
      <c r="J73" s="887"/>
      <c r="K73" s="887"/>
      <c r="L73" s="887"/>
      <c r="M73" s="887"/>
      <c r="N73" s="887"/>
      <c r="O73" s="887"/>
      <c r="P73" s="888"/>
      <c r="Q73" s="889">
        <v>289</v>
      </c>
      <c r="R73" s="843"/>
      <c r="S73" s="843"/>
      <c r="T73" s="843"/>
      <c r="U73" s="843"/>
      <c r="V73" s="843">
        <v>262</v>
      </c>
      <c r="W73" s="843"/>
      <c r="X73" s="843"/>
      <c r="Y73" s="843"/>
      <c r="Z73" s="843"/>
      <c r="AA73" s="843">
        <v>26</v>
      </c>
      <c r="AB73" s="843"/>
      <c r="AC73" s="843"/>
      <c r="AD73" s="843"/>
      <c r="AE73" s="843"/>
      <c r="AF73" s="843">
        <v>26</v>
      </c>
      <c r="AG73" s="843"/>
      <c r="AH73" s="843"/>
      <c r="AI73" s="843"/>
      <c r="AJ73" s="843"/>
      <c r="AK73" s="843">
        <v>4</v>
      </c>
      <c r="AL73" s="843"/>
      <c r="AM73" s="843"/>
      <c r="AN73" s="843"/>
      <c r="AO73" s="843"/>
      <c r="AP73" s="843" t="s">
        <v>544</v>
      </c>
      <c r="AQ73" s="843"/>
      <c r="AR73" s="843"/>
      <c r="AS73" s="843"/>
      <c r="AT73" s="843"/>
      <c r="AU73" s="843" t="s">
        <v>544</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376</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19471</v>
      </c>
      <c r="AG88" s="857"/>
      <c r="AH88" s="857"/>
      <c r="AI88" s="857"/>
      <c r="AJ88" s="857"/>
      <c r="AK88" s="854"/>
      <c r="AL88" s="854"/>
      <c r="AM88" s="854"/>
      <c r="AN88" s="854"/>
      <c r="AO88" s="854"/>
      <c r="AP88" s="857">
        <v>2570</v>
      </c>
      <c r="AQ88" s="857"/>
      <c r="AR88" s="857"/>
      <c r="AS88" s="857"/>
      <c r="AT88" s="857"/>
      <c r="AU88" s="857">
        <v>546</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v>
      </c>
      <c r="CS102" s="865"/>
      <c r="CT102" s="865"/>
      <c r="CU102" s="865"/>
      <c r="CV102" s="904"/>
      <c r="CW102" s="903"/>
      <c r="CX102" s="865"/>
      <c r="CY102" s="865"/>
      <c r="CZ102" s="865"/>
      <c r="DA102" s="904"/>
      <c r="DB102" s="903">
        <v>94</v>
      </c>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294</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294</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294</v>
      </c>
      <c r="DR109" s="906"/>
      <c r="DS109" s="906"/>
      <c r="DT109" s="906"/>
      <c r="DU109" s="907"/>
      <c r="DV109" s="905" t="s">
        <v>410</v>
      </c>
      <c r="DW109" s="906"/>
      <c r="DX109" s="906"/>
      <c r="DY109" s="906"/>
      <c r="DZ109" s="908"/>
    </row>
    <row r="110" spans="1:131" s="224" customFormat="1" ht="26.25" customHeight="1" x14ac:dyDescent="0.15">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1481602</v>
      </c>
      <c r="AB110" s="913"/>
      <c r="AC110" s="913"/>
      <c r="AD110" s="913"/>
      <c r="AE110" s="914"/>
      <c r="AF110" s="915">
        <v>1466446</v>
      </c>
      <c r="AG110" s="913"/>
      <c r="AH110" s="913"/>
      <c r="AI110" s="913"/>
      <c r="AJ110" s="914"/>
      <c r="AK110" s="915">
        <v>1417118</v>
      </c>
      <c r="AL110" s="913"/>
      <c r="AM110" s="913"/>
      <c r="AN110" s="913"/>
      <c r="AO110" s="914"/>
      <c r="AP110" s="916">
        <v>16.2</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11751087</v>
      </c>
      <c r="BR110" s="944"/>
      <c r="BS110" s="944"/>
      <c r="BT110" s="944"/>
      <c r="BU110" s="944"/>
      <c r="BV110" s="944">
        <v>11002764</v>
      </c>
      <c r="BW110" s="944"/>
      <c r="BX110" s="944"/>
      <c r="BY110" s="944"/>
      <c r="BZ110" s="944"/>
      <c r="CA110" s="944">
        <v>10349518</v>
      </c>
      <c r="CB110" s="944"/>
      <c r="CC110" s="944"/>
      <c r="CD110" s="944"/>
      <c r="CE110" s="944"/>
      <c r="CF110" s="957">
        <v>118.4</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v>490989</v>
      </c>
      <c r="BR111" s="939"/>
      <c r="BS111" s="939"/>
      <c r="BT111" s="939"/>
      <c r="BU111" s="939"/>
      <c r="BV111" s="939">
        <v>601236</v>
      </c>
      <c r="BW111" s="939"/>
      <c r="BX111" s="939"/>
      <c r="BY111" s="939"/>
      <c r="BZ111" s="939"/>
      <c r="CA111" s="939">
        <v>382963</v>
      </c>
      <c r="CB111" s="939"/>
      <c r="CC111" s="939"/>
      <c r="CD111" s="939"/>
      <c r="CE111" s="939"/>
      <c r="CF111" s="933">
        <v>4.4000000000000004</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799101</v>
      </c>
      <c r="BR112" s="939"/>
      <c r="BS112" s="939"/>
      <c r="BT112" s="939"/>
      <c r="BU112" s="939"/>
      <c r="BV112" s="939">
        <v>728758</v>
      </c>
      <c r="BW112" s="939"/>
      <c r="BX112" s="939"/>
      <c r="BY112" s="939"/>
      <c r="BZ112" s="939"/>
      <c r="CA112" s="939">
        <v>678361</v>
      </c>
      <c r="CB112" s="939"/>
      <c r="CC112" s="939"/>
      <c r="CD112" s="939"/>
      <c r="CE112" s="939"/>
      <c r="CF112" s="933">
        <v>7.8</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112528</v>
      </c>
      <c r="AB113" s="951"/>
      <c r="AC113" s="951"/>
      <c r="AD113" s="951"/>
      <c r="AE113" s="952"/>
      <c r="AF113" s="953">
        <v>100711</v>
      </c>
      <c r="AG113" s="951"/>
      <c r="AH113" s="951"/>
      <c r="AI113" s="951"/>
      <c r="AJ113" s="952"/>
      <c r="AK113" s="953">
        <v>96755</v>
      </c>
      <c r="AL113" s="951"/>
      <c r="AM113" s="951"/>
      <c r="AN113" s="951"/>
      <c r="AO113" s="952"/>
      <c r="AP113" s="954">
        <v>1.1000000000000001</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612379</v>
      </c>
      <c r="BR113" s="939"/>
      <c r="BS113" s="939"/>
      <c r="BT113" s="939"/>
      <c r="BU113" s="939"/>
      <c r="BV113" s="939">
        <v>574932</v>
      </c>
      <c r="BW113" s="939"/>
      <c r="BX113" s="939"/>
      <c r="BY113" s="939"/>
      <c r="BZ113" s="939"/>
      <c r="CA113" s="939">
        <v>545657</v>
      </c>
      <c r="CB113" s="939"/>
      <c r="CC113" s="939"/>
      <c r="CD113" s="939"/>
      <c r="CE113" s="939"/>
      <c r="CF113" s="933">
        <v>6.2</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99748</v>
      </c>
      <c r="AB114" s="972"/>
      <c r="AC114" s="972"/>
      <c r="AD114" s="972"/>
      <c r="AE114" s="973"/>
      <c r="AF114" s="974">
        <v>83849</v>
      </c>
      <c r="AG114" s="972"/>
      <c r="AH114" s="972"/>
      <c r="AI114" s="972"/>
      <c r="AJ114" s="973"/>
      <c r="AK114" s="974">
        <v>81911</v>
      </c>
      <c r="AL114" s="972"/>
      <c r="AM114" s="972"/>
      <c r="AN114" s="972"/>
      <c r="AO114" s="973"/>
      <c r="AP114" s="975">
        <v>0.9</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981364</v>
      </c>
      <c r="BR114" s="939"/>
      <c r="BS114" s="939"/>
      <c r="BT114" s="939"/>
      <c r="BU114" s="939"/>
      <c r="BV114" s="939">
        <v>932617</v>
      </c>
      <c r="BW114" s="939"/>
      <c r="BX114" s="939"/>
      <c r="BY114" s="939"/>
      <c r="BZ114" s="939"/>
      <c r="CA114" s="939">
        <v>1009845</v>
      </c>
      <c r="CB114" s="939"/>
      <c r="CC114" s="939"/>
      <c r="CD114" s="939"/>
      <c r="CE114" s="939"/>
      <c r="CF114" s="933">
        <v>11.6</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226427</v>
      </c>
      <c r="DH115" s="972"/>
      <c r="DI115" s="972"/>
      <c r="DJ115" s="972"/>
      <c r="DK115" s="973"/>
      <c r="DL115" s="974">
        <v>356083</v>
      </c>
      <c r="DM115" s="972"/>
      <c r="DN115" s="972"/>
      <c r="DO115" s="972"/>
      <c r="DP115" s="973"/>
      <c r="DQ115" s="974">
        <v>170082</v>
      </c>
      <c r="DR115" s="972"/>
      <c r="DS115" s="972"/>
      <c r="DT115" s="972"/>
      <c r="DU115" s="973"/>
      <c r="DV115" s="975">
        <v>1.9</v>
      </c>
      <c r="DW115" s="976"/>
      <c r="DX115" s="976"/>
      <c r="DY115" s="976"/>
      <c r="DZ115" s="977"/>
    </row>
    <row r="116" spans="1:130" s="224" customFormat="1" ht="26.25" customHeight="1" x14ac:dyDescent="0.15">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224293</v>
      </c>
      <c r="DH116" s="972"/>
      <c r="DI116" s="972"/>
      <c r="DJ116" s="972"/>
      <c r="DK116" s="973"/>
      <c r="DL116" s="974">
        <v>209360</v>
      </c>
      <c r="DM116" s="972"/>
      <c r="DN116" s="972"/>
      <c r="DO116" s="972"/>
      <c r="DP116" s="973"/>
      <c r="DQ116" s="974">
        <v>181564</v>
      </c>
      <c r="DR116" s="972"/>
      <c r="DS116" s="972"/>
      <c r="DT116" s="972"/>
      <c r="DU116" s="973"/>
      <c r="DV116" s="975">
        <v>2.1</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1693878</v>
      </c>
      <c r="AB117" s="992"/>
      <c r="AC117" s="992"/>
      <c r="AD117" s="992"/>
      <c r="AE117" s="993"/>
      <c r="AF117" s="994">
        <v>1651006</v>
      </c>
      <c r="AG117" s="992"/>
      <c r="AH117" s="992"/>
      <c r="AI117" s="992"/>
      <c r="AJ117" s="993"/>
      <c r="AK117" s="994">
        <v>1595784</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294</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440</v>
      </c>
      <c r="BP119" s="1018"/>
      <c r="BQ119" s="1012">
        <v>14634920</v>
      </c>
      <c r="BR119" s="1013"/>
      <c r="BS119" s="1013"/>
      <c r="BT119" s="1013"/>
      <c r="BU119" s="1013"/>
      <c r="BV119" s="1013">
        <v>13840307</v>
      </c>
      <c r="BW119" s="1013"/>
      <c r="BX119" s="1013"/>
      <c r="BY119" s="1013"/>
      <c r="BZ119" s="1013"/>
      <c r="CA119" s="1013">
        <v>12966344</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40269</v>
      </c>
      <c r="DH119" s="999"/>
      <c r="DI119" s="999"/>
      <c r="DJ119" s="999"/>
      <c r="DK119" s="1000"/>
      <c r="DL119" s="998">
        <v>35793</v>
      </c>
      <c r="DM119" s="999"/>
      <c r="DN119" s="999"/>
      <c r="DO119" s="999"/>
      <c r="DP119" s="1000"/>
      <c r="DQ119" s="998">
        <v>31317</v>
      </c>
      <c r="DR119" s="999"/>
      <c r="DS119" s="999"/>
      <c r="DT119" s="999"/>
      <c r="DU119" s="1000"/>
      <c r="DV119" s="1001">
        <v>0.4</v>
      </c>
      <c r="DW119" s="1002"/>
      <c r="DX119" s="1002"/>
      <c r="DY119" s="1002"/>
      <c r="DZ119" s="1003"/>
    </row>
    <row r="120" spans="1:130" s="224" customFormat="1" ht="26.25" customHeight="1" x14ac:dyDescent="0.15">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2269510</v>
      </c>
      <c r="BR120" s="944"/>
      <c r="BS120" s="944"/>
      <c r="BT120" s="944"/>
      <c r="BU120" s="944"/>
      <c r="BV120" s="944">
        <v>3090123</v>
      </c>
      <c r="BW120" s="944"/>
      <c r="BX120" s="944"/>
      <c r="BY120" s="944"/>
      <c r="BZ120" s="944"/>
      <c r="CA120" s="944">
        <v>4235155</v>
      </c>
      <c r="CB120" s="944"/>
      <c r="CC120" s="944"/>
      <c r="CD120" s="944"/>
      <c r="CE120" s="944"/>
      <c r="CF120" s="957">
        <v>48.4</v>
      </c>
      <c r="CG120" s="958"/>
      <c r="CH120" s="958"/>
      <c r="CI120" s="958"/>
      <c r="CJ120" s="958"/>
      <c r="CK120" s="1019" t="s">
        <v>444</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788075</v>
      </c>
      <c r="DH120" s="944"/>
      <c r="DI120" s="944"/>
      <c r="DJ120" s="944"/>
      <c r="DK120" s="944"/>
      <c r="DL120" s="944">
        <v>717604</v>
      </c>
      <c r="DM120" s="944"/>
      <c r="DN120" s="944"/>
      <c r="DO120" s="944"/>
      <c r="DP120" s="944"/>
      <c r="DQ120" s="944">
        <v>667369</v>
      </c>
      <c r="DR120" s="944"/>
      <c r="DS120" s="944"/>
      <c r="DT120" s="944"/>
      <c r="DU120" s="944"/>
      <c r="DV120" s="945">
        <v>7.6</v>
      </c>
      <c r="DW120" s="945"/>
      <c r="DX120" s="945"/>
      <c r="DY120" s="945"/>
      <c r="DZ120" s="946"/>
    </row>
    <row r="121" spans="1:130" s="224" customFormat="1" ht="26.25" customHeight="1" x14ac:dyDescent="0.15">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1777212</v>
      </c>
      <c r="BR121" s="939"/>
      <c r="BS121" s="939"/>
      <c r="BT121" s="939"/>
      <c r="BU121" s="939"/>
      <c r="BV121" s="939">
        <v>1648482</v>
      </c>
      <c r="BW121" s="939"/>
      <c r="BX121" s="939"/>
      <c r="BY121" s="939"/>
      <c r="BZ121" s="939"/>
      <c r="CA121" s="939">
        <v>1591537</v>
      </c>
      <c r="CB121" s="939"/>
      <c r="CC121" s="939"/>
      <c r="CD121" s="939"/>
      <c r="CE121" s="939"/>
      <c r="CF121" s="933">
        <v>18.2</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v>11026</v>
      </c>
      <c r="DH121" s="939"/>
      <c r="DI121" s="939"/>
      <c r="DJ121" s="939"/>
      <c r="DK121" s="939"/>
      <c r="DL121" s="939">
        <v>11154</v>
      </c>
      <c r="DM121" s="939"/>
      <c r="DN121" s="939"/>
      <c r="DO121" s="939"/>
      <c r="DP121" s="939"/>
      <c r="DQ121" s="939">
        <v>10992</v>
      </c>
      <c r="DR121" s="939"/>
      <c r="DS121" s="939"/>
      <c r="DT121" s="939"/>
      <c r="DU121" s="939"/>
      <c r="DV121" s="940">
        <v>0.1</v>
      </c>
      <c r="DW121" s="940"/>
      <c r="DX121" s="940"/>
      <c r="DY121" s="940"/>
      <c r="DZ121" s="941"/>
    </row>
    <row r="122" spans="1:130" s="224" customFormat="1" ht="26.25" customHeight="1" x14ac:dyDescent="0.15">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4248483</v>
      </c>
      <c r="BR122" s="1013"/>
      <c r="BS122" s="1013"/>
      <c r="BT122" s="1013"/>
      <c r="BU122" s="1013"/>
      <c r="BV122" s="1013">
        <v>3758596</v>
      </c>
      <c r="BW122" s="1013"/>
      <c r="BX122" s="1013"/>
      <c r="BY122" s="1013"/>
      <c r="BZ122" s="1013"/>
      <c r="CA122" s="1013">
        <v>3314404</v>
      </c>
      <c r="CB122" s="1013"/>
      <c r="CC122" s="1013"/>
      <c r="CD122" s="1013"/>
      <c r="CE122" s="1013"/>
      <c r="CF122" s="1030">
        <v>37.9</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448</v>
      </c>
      <c r="BP123" s="1018"/>
      <c r="BQ123" s="1076">
        <v>8295205</v>
      </c>
      <c r="BR123" s="1077"/>
      <c r="BS123" s="1077"/>
      <c r="BT123" s="1077"/>
      <c r="BU123" s="1077"/>
      <c r="BV123" s="1077">
        <v>8497201</v>
      </c>
      <c r="BW123" s="1077"/>
      <c r="BX123" s="1077"/>
      <c r="BY123" s="1077"/>
      <c r="BZ123" s="1077"/>
      <c r="CA123" s="1077">
        <v>9141096</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80.900000000000006</v>
      </c>
      <c r="BR124" s="1040"/>
      <c r="BS124" s="1040"/>
      <c r="BT124" s="1040"/>
      <c r="BU124" s="1040"/>
      <c r="BV124" s="1040">
        <v>64.099999999999994</v>
      </c>
      <c r="BW124" s="1040"/>
      <c r="BX124" s="1040"/>
      <c r="BY124" s="1040"/>
      <c r="BZ124" s="1040"/>
      <c r="CA124" s="1040">
        <v>43.7</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v>299398</v>
      </c>
      <c r="AB128" s="1059"/>
      <c r="AC128" s="1059"/>
      <c r="AD128" s="1059"/>
      <c r="AE128" s="1060"/>
      <c r="AF128" s="1061">
        <v>266262</v>
      </c>
      <c r="AG128" s="1059"/>
      <c r="AH128" s="1059"/>
      <c r="AI128" s="1059"/>
      <c r="AJ128" s="1060"/>
      <c r="AK128" s="1061">
        <v>291528</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13.47</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8446173</v>
      </c>
      <c r="AB129" s="972"/>
      <c r="AC129" s="972"/>
      <c r="AD129" s="972"/>
      <c r="AE129" s="973"/>
      <c r="AF129" s="974">
        <v>8891610</v>
      </c>
      <c r="AG129" s="972"/>
      <c r="AH129" s="972"/>
      <c r="AI129" s="972"/>
      <c r="AJ129" s="973"/>
      <c r="AK129" s="974">
        <v>9246151</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18.47</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612374</v>
      </c>
      <c r="AB130" s="972"/>
      <c r="AC130" s="972"/>
      <c r="AD130" s="972"/>
      <c r="AE130" s="973"/>
      <c r="AF130" s="974">
        <v>565455</v>
      </c>
      <c r="AG130" s="972"/>
      <c r="AH130" s="972"/>
      <c r="AI130" s="972"/>
      <c r="AJ130" s="973"/>
      <c r="AK130" s="974">
        <v>504093</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9.6</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7833799</v>
      </c>
      <c r="AB131" s="999"/>
      <c r="AC131" s="999"/>
      <c r="AD131" s="999"/>
      <c r="AE131" s="1000"/>
      <c r="AF131" s="998">
        <v>8326155</v>
      </c>
      <c r="AG131" s="999"/>
      <c r="AH131" s="999"/>
      <c r="AI131" s="999"/>
      <c r="AJ131" s="1000"/>
      <c r="AK131" s="998">
        <v>8742058</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v>43.7</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9.9837384139999994</v>
      </c>
      <c r="AB132" s="1110"/>
      <c r="AC132" s="1110"/>
      <c r="AD132" s="1110"/>
      <c r="AE132" s="1111"/>
      <c r="AF132" s="1112">
        <v>9.8399441280000008</v>
      </c>
      <c r="AG132" s="1110"/>
      <c r="AH132" s="1110"/>
      <c r="AI132" s="1110"/>
      <c r="AJ132" s="1111"/>
      <c r="AK132" s="1112">
        <v>9.15302215</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10.5</v>
      </c>
      <c r="AB133" s="1093"/>
      <c r="AC133" s="1093"/>
      <c r="AD133" s="1093"/>
      <c r="AE133" s="1094"/>
      <c r="AF133" s="1092">
        <v>10.199999999999999</v>
      </c>
      <c r="AG133" s="1093"/>
      <c r="AH133" s="1093"/>
      <c r="AI133" s="1093"/>
      <c r="AJ133" s="1094"/>
      <c r="AK133" s="1092">
        <v>9.6</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U4fcOSYn2F4g0NEAEW0vlWzdEqy4Og1B1A/P88VYd9nWsDRu1yNR0Onyz4dxwfY8PH2LJDPn/0Vys21F9XVjQ==" saltValue="PUfP7t2pHfN61LBxNhWK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1" zoomScale="75" zoomScaleNormal="85" zoomScaleSheetLayoutView="75" workbookViewId="0">
      <selection activeCell="AL72" sqref="AL72"/>
    </sheetView>
  </sheetViews>
  <sheetFormatPr defaultColWidth="0" defaultRowHeight="13.5" customHeight="1" zeroHeight="1" x14ac:dyDescent="0.15"/>
  <cols>
    <col min="1" max="120" width="2.8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dYdWTwQKuGGSJdhSQFr4GYYwGWbu5fapDIodvsPfwYLBuzj/S8QlfPrIW8pu2JpgYXPhdAd9fdJwmcohs09aw==" saltValue="fmHHuVfVOLPp0ougW7658g=="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1"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XNDuXsJueGshCjklLkAv7M2nJTZG2fmuudU18WnFrxmmPOrM7Sm+hL8T/2RUMLOLmA9FX/RnJFn5O8o5vx8Gw==" saltValue="mbcz0uyIrBTUD2jG13+xe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27" t="s">
        <v>477</v>
      </c>
      <c r="AP7" s="265"/>
      <c r="AQ7" s="266" t="s">
        <v>478</v>
      </c>
      <c r="AR7" s="267"/>
    </row>
    <row r="8" spans="1:46" x14ac:dyDescent="0.15">
      <c r="A8" s="259"/>
      <c r="AK8" s="268"/>
      <c r="AL8" s="269"/>
      <c r="AM8" s="269"/>
      <c r="AN8" s="270"/>
      <c r="AO8" s="1128"/>
      <c r="AP8" s="271" t="s">
        <v>479</v>
      </c>
      <c r="AQ8" s="272" t="s">
        <v>480</v>
      </c>
      <c r="AR8" s="273" t="s">
        <v>481</v>
      </c>
    </row>
    <row r="9" spans="1:46" x14ac:dyDescent="0.15">
      <c r="A9" s="259"/>
      <c r="AK9" s="1129" t="s">
        <v>482</v>
      </c>
      <c r="AL9" s="1130"/>
      <c r="AM9" s="1130"/>
      <c r="AN9" s="1131"/>
      <c r="AO9" s="274">
        <v>2460402</v>
      </c>
      <c r="AP9" s="274">
        <v>65693</v>
      </c>
      <c r="AQ9" s="275">
        <v>67248</v>
      </c>
      <c r="AR9" s="276">
        <v>-2.2999999999999998</v>
      </c>
    </row>
    <row r="10" spans="1:46" ht="13.5" customHeight="1" x14ac:dyDescent="0.15">
      <c r="A10" s="259"/>
      <c r="AK10" s="1129" t="s">
        <v>483</v>
      </c>
      <c r="AL10" s="1130"/>
      <c r="AM10" s="1130"/>
      <c r="AN10" s="1131"/>
      <c r="AO10" s="277">
        <v>517155</v>
      </c>
      <c r="AP10" s="277">
        <v>13808</v>
      </c>
      <c r="AQ10" s="278">
        <v>9038</v>
      </c>
      <c r="AR10" s="279">
        <v>52.8</v>
      </c>
    </row>
    <row r="11" spans="1:46" ht="13.5" customHeight="1" x14ac:dyDescent="0.15">
      <c r="A11" s="259"/>
      <c r="AK11" s="1129" t="s">
        <v>484</v>
      </c>
      <c r="AL11" s="1130"/>
      <c r="AM11" s="1130"/>
      <c r="AN11" s="1131"/>
      <c r="AO11" s="277" t="s">
        <v>485</v>
      </c>
      <c r="AP11" s="277" t="s">
        <v>485</v>
      </c>
      <c r="AQ11" s="278">
        <v>320</v>
      </c>
      <c r="AR11" s="279" t="s">
        <v>485</v>
      </c>
    </row>
    <row r="12" spans="1:46" ht="13.5" customHeight="1" x14ac:dyDescent="0.15">
      <c r="A12" s="259"/>
      <c r="AK12" s="1129" t="s">
        <v>486</v>
      </c>
      <c r="AL12" s="1130"/>
      <c r="AM12" s="1130"/>
      <c r="AN12" s="1131"/>
      <c r="AO12" s="277" t="s">
        <v>485</v>
      </c>
      <c r="AP12" s="277" t="s">
        <v>485</v>
      </c>
      <c r="AQ12" s="278">
        <v>22</v>
      </c>
      <c r="AR12" s="279" t="s">
        <v>485</v>
      </c>
    </row>
    <row r="13" spans="1:46" ht="13.5" customHeight="1" x14ac:dyDescent="0.15">
      <c r="A13" s="259"/>
      <c r="AK13" s="1129" t="s">
        <v>487</v>
      </c>
      <c r="AL13" s="1130"/>
      <c r="AM13" s="1130"/>
      <c r="AN13" s="1131"/>
      <c r="AO13" s="277">
        <v>115815</v>
      </c>
      <c r="AP13" s="277">
        <v>3092</v>
      </c>
      <c r="AQ13" s="278">
        <v>2764</v>
      </c>
      <c r="AR13" s="279">
        <v>11.9</v>
      </c>
    </row>
    <row r="14" spans="1:46" ht="13.5" customHeight="1" x14ac:dyDescent="0.15">
      <c r="A14" s="259"/>
      <c r="AK14" s="1129" t="s">
        <v>488</v>
      </c>
      <c r="AL14" s="1130"/>
      <c r="AM14" s="1130"/>
      <c r="AN14" s="1131"/>
      <c r="AO14" s="277">
        <v>98978</v>
      </c>
      <c r="AP14" s="277">
        <v>2643</v>
      </c>
      <c r="AQ14" s="278">
        <v>1165</v>
      </c>
      <c r="AR14" s="279">
        <v>126.9</v>
      </c>
    </row>
    <row r="15" spans="1:46" ht="13.5" customHeight="1" x14ac:dyDescent="0.15">
      <c r="A15" s="259"/>
      <c r="AK15" s="1132" t="s">
        <v>489</v>
      </c>
      <c r="AL15" s="1133"/>
      <c r="AM15" s="1133"/>
      <c r="AN15" s="1134"/>
      <c r="AO15" s="277">
        <v>-167445</v>
      </c>
      <c r="AP15" s="277">
        <v>-4471</v>
      </c>
      <c r="AQ15" s="278">
        <v>-3941</v>
      </c>
      <c r="AR15" s="279">
        <v>13.4</v>
      </c>
    </row>
    <row r="16" spans="1:46" x14ac:dyDescent="0.15">
      <c r="A16" s="259"/>
      <c r="AK16" s="1132" t="s">
        <v>177</v>
      </c>
      <c r="AL16" s="1133"/>
      <c r="AM16" s="1133"/>
      <c r="AN16" s="1134"/>
      <c r="AO16" s="277">
        <v>3024905</v>
      </c>
      <c r="AP16" s="277">
        <v>80765</v>
      </c>
      <c r="AQ16" s="278">
        <v>76616</v>
      </c>
      <c r="AR16" s="279">
        <v>5.4</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35" t="s">
        <v>494</v>
      </c>
      <c r="AL21" s="1136"/>
      <c r="AM21" s="1136"/>
      <c r="AN21" s="1137"/>
      <c r="AO21" s="289">
        <v>6.84</v>
      </c>
      <c r="AP21" s="290">
        <v>6.73</v>
      </c>
      <c r="AQ21" s="291">
        <v>0.11</v>
      </c>
      <c r="AS21" s="292"/>
      <c r="AT21" s="288"/>
    </row>
    <row r="22" spans="1:46" s="260" customFormat="1" x14ac:dyDescent="0.15">
      <c r="A22" s="288"/>
      <c r="AK22" s="1135" t="s">
        <v>495</v>
      </c>
      <c r="AL22" s="1136"/>
      <c r="AM22" s="1136"/>
      <c r="AN22" s="1137"/>
      <c r="AO22" s="293">
        <v>99.1</v>
      </c>
      <c r="AP22" s="294">
        <v>96.9</v>
      </c>
      <c r="AQ22" s="295">
        <v>2.2000000000000002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27" t="s">
        <v>477</v>
      </c>
      <c r="AP30" s="265"/>
      <c r="AQ30" s="266" t="s">
        <v>478</v>
      </c>
      <c r="AR30" s="267"/>
    </row>
    <row r="31" spans="1:46" x14ac:dyDescent="0.15">
      <c r="A31" s="259"/>
      <c r="AK31" s="268"/>
      <c r="AL31" s="269"/>
      <c r="AM31" s="269"/>
      <c r="AN31" s="270"/>
      <c r="AO31" s="1128"/>
      <c r="AP31" s="271" t="s">
        <v>479</v>
      </c>
      <c r="AQ31" s="272" t="s">
        <v>480</v>
      </c>
      <c r="AR31" s="273" t="s">
        <v>481</v>
      </c>
    </row>
    <row r="32" spans="1:46" ht="27" customHeight="1" x14ac:dyDescent="0.15">
      <c r="A32" s="259"/>
      <c r="AK32" s="1143" t="s">
        <v>499</v>
      </c>
      <c r="AL32" s="1144"/>
      <c r="AM32" s="1144"/>
      <c r="AN32" s="1145"/>
      <c r="AO32" s="303">
        <v>1417118</v>
      </c>
      <c r="AP32" s="303">
        <v>37837</v>
      </c>
      <c r="AQ32" s="304">
        <v>33390</v>
      </c>
      <c r="AR32" s="305">
        <v>13.3</v>
      </c>
    </row>
    <row r="33" spans="1:46" ht="13.5" customHeight="1" x14ac:dyDescent="0.15">
      <c r="A33" s="259"/>
      <c r="AK33" s="1143" t="s">
        <v>500</v>
      </c>
      <c r="AL33" s="1144"/>
      <c r="AM33" s="1144"/>
      <c r="AN33" s="1145"/>
      <c r="AO33" s="303" t="s">
        <v>485</v>
      </c>
      <c r="AP33" s="303" t="s">
        <v>485</v>
      </c>
      <c r="AQ33" s="304" t="s">
        <v>485</v>
      </c>
      <c r="AR33" s="305" t="s">
        <v>485</v>
      </c>
    </row>
    <row r="34" spans="1:46" ht="27" customHeight="1" x14ac:dyDescent="0.15">
      <c r="A34" s="259"/>
      <c r="AK34" s="1143" t="s">
        <v>501</v>
      </c>
      <c r="AL34" s="1144"/>
      <c r="AM34" s="1144"/>
      <c r="AN34" s="1145"/>
      <c r="AO34" s="303" t="s">
        <v>485</v>
      </c>
      <c r="AP34" s="303" t="s">
        <v>485</v>
      </c>
      <c r="AQ34" s="304" t="s">
        <v>485</v>
      </c>
      <c r="AR34" s="305" t="s">
        <v>485</v>
      </c>
    </row>
    <row r="35" spans="1:46" ht="27" customHeight="1" x14ac:dyDescent="0.15">
      <c r="A35" s="259"/>
      <c r="AK35" s="1143" t="s">
        <v>502</v>
      </c>
      <c r="AL35" s="1144"/>
      <c r="AM35" s="1144"/>
      <c r="AN35" s="1145"/>
      <c r="AO35" s="303">
        <v>96755</v>
      </c>
      <c r="AP35" s="303">
        <v>2583</v>
      </c>
      <c r="AQ35" s="304">
        <v>8851</v>
      </c>
      <c r="AR35" s="305">
        <v>-70.8</v>
      </c>
    </row>
    <row r="36" spans="1:46" ht="27" customHeight="1" x14ac:dyDescent="0.15">
      <c r="A36" s="259"/>
      <c r="AK36" s="1143" t="s">
        <v>503</v>
      </c>
      <c r="AL36" s="1144"/>
      <c r="AM36" s="1144"/>
      <c r="AN36" s="1145"/>
      <c r="AO36" s="303">
        <v>81911</v>
      </c>
      <c r="AP36" s="303">
        <v>2187</v>
      </c>
      <c r="AQ36" s="304">
        <v>2033</v>
      </c>
      <c r="AR36" s="305">
        <v>7.6</v>
      </c>
    </row>
    <row r="37" spans="1:46" ht="13.5" customHeight="1" x14ac:dyDescent="0.15">
      <c r="A37" s="259"/>
      <c r="AK37" s="1143" t="s">
        <v>504</v>
      </c>
      <c r="AL37" s="1144"/>
      <c r="AM37" s="1144"/>
      <c r="AN37" s="1145"/>
      <c r="AO37" s="303" t="s">
        <v>485</v>
      </c>
      <c r="AP37" s="303" t="s">
        <v>485</v>
      </c>
      <c r="AQ37" s="304">
        <v>640</v>
      </c>
      <c r="AR37" s="305" t="s">
        <v>485</v>
      </c>
    </row>
    <row r="38" spans="1:46" ht="27" customHeight="1" x14ac:dyDescent="0.15">
      <c r="A38" s="259"/>
      <c r="AK38" s="1146" t="s">
        <v>505</v>
      </c>
      <c r="AL38" s="1147"/>
      <c r="AM38" s="1147"/>
      <c r="AN38" s="1148"/>
      <c r="AO38" s="306" t="s">
        <v>485</v>
      </c>
      <c r="AP38" s="306" t="s">
        <v>485</v>
      </c>
      <c r="AQ38" s="307">
        <v>1</v>
      </c>
      <c r="AR38" s="295" t="s">
        <v>485</v>
      </c>
      <c r="AS38" s="302"/>
    </row>
    <row r="39" spans="1:46" x14ac:dyDescent="0.15">
      <c r="A39" s="259"/>
      <c r="AK39" s="1146" t="s">
        <v>506</v>
      </c>
      <c r="AL39" s="1147"/>
      <c r="AM39" s="1147"/>
      <c r="AN39" s="1148"/>
      <c r="AO39" s="303">
        <v>-291528</v>
      </c>
      <c r="AP39" s="303">
        <v>-7784</v>
      </c>
      <c r="AQ39" s="304">
        <v>-3025</v>
      </c>
      <c r="AR39" s="305">
        <v>157.30000000000001</v>
      </c>
      <c r="AS39" s="302"/>
    </row>
    <row r="40" spans="1:46" ht="27" customHeight="1" x14ac:dyDescent="0.15">
      <c r="A40" s="259"/>
      <c r="AK40" s="1143" t="s">
        <v>507</v>
      </c>
      <c r="AL40" s="1144"/>
      <c r="AM40" s="1144"/>
      <c r="AN40" s="1145"/>
      <c r="AO40" s="303">
        <v>-504093</v>
      </c>
      <c r="AP40" s="303">
        <v>-13459</v>
      </c>
      <c r="AQ40" s="304">
        <v>-26876</v>
      </c>
      <c r="AR40" s="305">
        <v>-49.9</v>
      </c>
      <c r="AS40" s="302"/>
    </row>
    <row r="41" spans="1:46" x14ac:dyDescent="0.15">
      <c r="A41" s="259"/>
      <c r="AK41" s="1149" t="s">
        <v>287</v>
      </c>
      <c r="AL41" s="1150"/>
      <c r="AM41" s="1150"/>
      <c r="AN41" s="1151"/>
      <c r="AO41" s="303">
        <v>800163</v>
      </c>
      <c r="AP41" s="303">
        <v>21364</v>
      </c>
      <c r="AQ41" s="304">
        <v>15015</v>
      </c>
      <c r="AR41" s="305">
        <v>42.3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38" t="s">
        <v>477</v>
      </c>
      <c r="AN49" s="1140" t="s">
        <v>510</v>
      </c>
      <c r="AO49" s="1141"/>
      <c r="AP49" s="1141"/>
      <c r="AQ49" s="1141"/>
      <c r="AR49" s="1142"/>
    </row>
    <row r="50" spans="1:44" x14ac:dyDescent="0.15">
      <c r="A50" s="259"/>
      <c r="AK50" s="317"/>
      <c r="AL50" s="318"/>
      <c r="AM50" s="1139"/>
      <c r="AN50" s="319" t="s">
        <v>511</v>
      </c>
      <c r="AO50" s="320" t="s">
        <v>512</v>
      </c>
      <c r="AP50" s="321" t="s">
        <v>513</v>
      </c>
      <c r="AQ50" s="322" t="s">
        <v>514</v>
      </c>
      <c r="AR50" s="323" t="s">
        <v>515</v>
      </c>
    </row>
    <row r="51" spans="1:44" x14ac:dyDescent="0.15">
      <c r="A51" s="259"/>
      <c r="AK51" s="315" t="s">
        <v>516</v>
      </c>
      <c r="AL51" s="316"/>
      <c r="AM51" s="324">
        <v>1058752</v>
      </c>
      <c r="AN51" s="325">
        <v>27723</v>
      </c>
      <c r="AO51" s="326">
        <v>-24.3</v>
      </c>
      <c r="AP51" s="327">
        <v>51264</v>
      </c>
      <c r="AQ51" s="328">
        <v>8.1999999999999993</v>
      </c>
      <c r="AR51" s="329">
        <v>-32.5</v>
      </c>
    </row>
    <row r="52" spans="1:44" x14ac:dyDescent="0.15">
      <c r="A52" s="259"/>
      <c r="AK52" s="330"/>
      <c r="AL52" s="331" t="s">
        <v>517</v>
      </c>
      <c r="AM52" s="332">
        <v>718759</v>
      </c>
      <c r="AN52" s="333">
        <v>18820</v>
      </c>
      <c r="AO52" s="334">
        <v>2.9</v>
      </c>
      <c r="AP52" s="335">
        <v>26040</v>
      </c>
      <c r="AQ52" s="336">
        <v>4.5</v>
      </c>
      <c r="AR52" s="337">
        <v>-1.6</v>
      </c>
    </row>
    <row r="53" spans="1:44" x14ac:dyDescent="0.15">
      <c r="A53" s="259"/>
      <c r="AK53" s="315" t="s">
        <v>518</v>
      </c>
      <c r="AL53" s="316"/>
      <c r="AM53" s="324">
        <v>1077847</v>
      </c>
      <c r="AN53" s="325">
        <v>28264</v>
      </c>
      <c r="AO53" s="326">
        <v>2</v>
      </c>
      <c r="AP53" s="327">
        <v>52068</v>
      </c>
      <c r="AQ53" s="328">
        <v>1.6</v>
      </c>
      <c r="AR53" s="329">
        <v>0.4</v>
      </c>
    </row>
    <row r="54" spans="1:44" x14ac:dyDescent="0.15">
      <c r="A54" s="259"/>
      <c r="AK54" s="330"/>
      <c r="AL54" s="331" t="s">
        <v>517</v>
      </c>
      <c r="AM54" s="332">
        <v>541155</v>
      </c>
      <c r="AN54" s="333">
        <v>14191</v>
      </c>
      <c r="AO54" s="334">
        <v>-24.6</v>
      </c>
      <c r="AP54" s="335">
        <v>26936</v>
      </c>
      <c r="AQ54" s="336">
        <v>3.4</v>
      </c>
      <c r="AR54" s="337">
        <v>-28</v>
      </c>
    </row>
    <row r="55" spans="1:44" x14ac:dyDescent="0.15">
      <c r="A55" s="259"/>
      <c r="AK55" s="315" t="s">
        <v>519</v>
      </c>
      <c r="AL55" s="316"/>
      <c r="AM55" s="324">
        <v>839202</v>
      </c>
      <c r="AN55" s="325">
        <v>22118</v>
      </c>
      <c r="AO55" s="326">
        <v>-21.7</v>
      </c>
      <c r="AP55" s="327">
        <v>47161</v>
      </c>
      <c r="AQ55" s="328">
        <v>-9.4</v>
      </c>
      <c r="AR55" s="329">
        <v>-12.3</v>
      </c>
    </row>
    <row r="56" spans="1:44" x14ac:dyDescent="0.15">
      <c r="A56" s="259"/>
      <c r="AK56" s="330"/>
      <c r="AL56" s="331" t="s">
        <v>517</v>
      </c>
      <c r="AM56" s="332">
        <v>512710</v>
      </c>
      <c r="AN56" s="333">
        <v>13513</v>
      </c>
      <c r="AO56" s="334">
        <v>-4.8</v>
      </c>
      <c r="AP56" s="335">
        <v>24595</v>
      </c>
      <c r="AQ56" s="336">
        <v>-8.6999999999999993</v>
      </c>
      <c r="AR56" s="337">
        <v>3.9</v>
      </c>
    </row>
    <row r="57" spans="1:44" x14ac:dyDescent="0.15">
      <c r="A57" s="259"/>
      <c r="AK57" s="315" t="s">
        <v>520</v>
      </c>
      <c r="AL57" s="316"/>
      <c r="AM57" s="324">
        <v>1067928</v>
      </c>
      <c r="AN57" s="325">
        <v>28298</v>
      </c>
      <c r="AO57" s="326">
        <v>27.9</v>
      </c>
      <c r="AP57" s="327">
        <v>43423</v>
      </c>
      <c r="AQ57" s="328">
        <v>-7.9</v>
      </c>
      <c r="AR57" s="329">
        <v>35.799999999999997</v>
      </c>
    </row>
    <row r="58" spans="1:44" x14ac:dyDescent="0.15">
      <c r="A58" s="259"/>
      <c r="AK58" s="330"/>
      <c r="AL58" s="331" t="s">
        <v>517</v>
      </c>
      <c r="AM58" s="332">
        <v>662039</v>
      </c>
      <c r="AN58" s="333">
        <v>17543</v>
      </c>
      <c r="AO58" s="334">
        <v>29.8</v>
      </c>
      <c r="AP58" s="335">
        <v>22207</v>
      </c>
      <c r="AQ58" s="336">
        <v>-9.6999999999999993</v>
      </c>
      <c r="AR58" s="337">
        <v>39.5</v>
      </c>
    </row>
    <row r="59" spans="1:44" x14ac:dyDescent="0.15">
      <c r="A59" s="259"/>
      <c r="AK59" s="315" t="s">
        <v>521</v>
      </c>
      <c r="AL59" s="316"/>
      <c r="AM59" s="324">
        <v>1192588</v>
      </c>
      <c r="AN59" s="325">
        <v>31842</v>
      </c>
      <c r="AO59" s="326">
        <v>12.5</v>
      </c>
      <c r="AP59" s="327">
        <v>45265</v>
      </c>
      <c r="AQ59" s="328">
        <v>4.2</v>
      </c>
      <c r="AR59" s="329">
        <v>8.3000000000000007</v>
      </c>
    </row>
    <row r="60" spans="1:44" x14ac:dyDescent="0.15">
      <c r="A60" s="259"/>
      <c r="AK60" s="330"/>
      <c r="AL60" s="331" t="s">
        <v>517</v>
      </c>
      <c r="AM60" s="332">
        <v>887577</v>
      </c>
      <c r="AN60" s="333">
        <v>23698</v>
      </c>
      <c r="AO60" s="334">
        <v>35.1</v>
      </c>
      <c r="AP60" s="335">
        <v>22600</v>
      </c>
      <c r="AQ60" s="336">
        <v>1.8</v>
      </c>
      <c r="AR60" s="337">
        <v>33.299999999999997</v>
      </c>
    </row>
    <row r="61" spans="1:44" x14ac:dyDescent="0.15">
      <c r="A61" s="259"/>
      <c r="AK61" s="315" t="s">
        <v>522</v>
      </c>
      <c r="AL61" s="338"/>
      <c r="AM61" s="324">
        <v>1047263</v>
      </c>
      <c r="AN61" s="325">
        <v>27649</v>
      </c>
      <c r="AO61" s="326">
        <v>-0.7</v>
      </c>
      <c r="AP61" s="327">
        <v>47836</v>
      </c>
      <c r="AQ61" s="339">
        <v>-0.7</v>
      </c>
      <c r="AR61" s="329">
        <v>0</v>
      </c>
    </row>
    <row r="62" spans="1:44" x14ac:dyDescent="0.15">
      <c r="A62" s="259"/>
      <c r="AK62" s="330"/>
      <c r="AL62" s="331" t="s">
        <v>517</v>
      </c>
      <c r="AM62" s="332">
        <v>664448</v>
      </c>
      <c r="AN62" s="333">
        <v>17553</v>
      </c>
      <c r="AO62" s="334">
        <v>7.7</v>
      </c>
      <c r="AP62" s="335">
        <v>24476</v>
      </c>
      <c r="AQ62" s="336">
        <v>-1.7</v>
      </c>
      <c r="AR62" s="337">
        <v>9.4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9ZUTXjIWpUubHr7flpjLjN3QcdGx5Dx0BUFZKf8IwuBMgYTG3PrxN5Q5v417NBaRC9Q7emm3Zs/txCWV5JasJQ==" saltValue="ZPHydn2V+4tIz/+ohYX0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70" zoomScaleNormal="70" zoomScaleSheetLayoutView="55" workbookViewId="0">
      <selection activeCell="CN80" sqref="CN80"/>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rtWM3qm9tMSchl+Xf3MV4KH9fp2ByhyUVSKzVUFAQQnFNJTg5biD36Y08OhNGhDQwSdWTzp5OpTrWWNj+lR+Jw==" saltValue="jbGuWXTbasx+pHKRHwE5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70" zoomScaleNormal="70" zoomScaleSheetLayoutView="55" workbookViewId="0">
      <selection activeCell="AA87" sqref="AA87"/>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9N5sNeH5zmzSdqk4gN1kpKxKqCNz9U0TSd6i+OQU4Dxq6RjgAoNceO/72cJnAlxi73NfTPFccK2KdxJlNi6T1g==" saltValue="p0LU04eLOnIzPCjBZUWe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75" zoomScaleNormal="75" zoomScaleSheetLayoutView="100" workbookViewId="0">
      <selection activeCell="F49" sqref="F49"/>
    </sheetView>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2" t="s">
        <v>3</v>
      </c>
      <c r="D47" s="1152"/>
      <c r="E47" s="1153"/>
      <c r="F47" s="11">
        <v>12.17</v>
      </c>
      <c r="G47" s="12">
        <v>12.44</v>
      </c>
      <c r="H47" s="12">
        <v>17.079999999999998</v>
      </c>
      <c r="I47" s="12">
        <v>19.78</v>
      </c>
      <c r="J47" s="13">
        <v>21.43</v>
      </c>
    </row>
    <row r="48" spans="2:10" ht="57.75" customHeight="1" x14ac:dyDescent="0.15">
      <c r="B48" s="14"/>
      <c r="C48" s="1154" t="s">
        <v>4</v>
      </c>
      <c r="D48" s="1154"/>
      <c r="E48" s="1155"/>
      <c r="F48" s="15">
        <v>6.06</v>
      </c>
      <c r="G48" s="16">
        <v>10.74</v>
      </c>
      <c r="H48" s="16">
        <v>13.18</v>
      </c>
      <c r="I48" s="16">
        <v>15.88</v>
      </c>
      <c r="J48" s="17">
        <v>11.87</v>
      </c>
    </row>
    <row r="49" spans="2:10" ht="57.75" customHeight="1" thickBot="1" x14ac:dyDescent="0.2">
      <c r="B49" s="18"/>
      <c r="C49" s="1156" t="s">
        <v>5</v>
      </c>
      <c r="D49" s="1156"/>
      <c r="E49" s="1157"/>
      <c r="F49" s="19" t="s">
        <v>529</v>
      </c>
      <c r="G49" s="20">
        <v>4.9000000000000004</v>
      </c>
      <c r="H49" s="20">
        <v>6.68</v>
      </c>
      <c r="I49" s="20">
        <v>6.92</v>
      </c>
      <c r="J49" s="21" t="s">
        <v>530</v>
      </c>
    </row>
    <row r="50" spans="2:10" x14ac:dyDescent="0.15"/>
  </sheetData>
  <sheetProtection algorithmName="SHA-512" hashValue="aiqoJjLjdLbYtLHQjt2jvUAfmISm14I89eI7wUsMyMNWqxul2ntSTVcyV53t5cHeCVYXT9nGBJ2sLstDaOhSBQ==" saltValue="LLtmL1bInBF353E77hD4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2025-02-19T01:31:55Z</dcterms:created>
  <dcterms:modified xsi:type="dcterms:W3CDTF">2025-10-01T03:01:07Z</dcterms:modified>
  <cp:category/>
</cp:coreProperties>
</file>